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s://usepa-my.sharepoint.com/personal/matichuk_rebecca_epa_gov/Documents/Desktop/Projects/Workgroups/3SAQS/Funding/"/>
    </mc:Choice>
  </mc:AlternateContent>
  <bookViews>
    <workbookView xWindow="0" yWindow="0" windowWidth="25200" windowHeight="11160"/>
  </bookViews>
  <sheets>
    <sheet name="BLM" sheetId="2" r:id="rId1"/>
    <sheet name="EPA" sheetId="1" r:id="rId2"/>
    <sheet name="FS" sheetId="3" r:id="rId3"/>
    <sheet name="FWS" sheetId="5" r:id="rId4"/>
    <sheet name="NPS" sheetId="4" r:id="rId5"/>
    <sheet name="CDPHE" sheetId="7" r:id="rId6"/>
    <sheet name="NMED" sheetId="9" r:id="rId7"/>
    <sheet name="UDEQ" sheetId="6" r:id="rId8"/>
    <sheet name="WDEQ" sheetId="8" r:id="rId9"/>
    <sheet name="ExternalGroups" sheetId="10" r:id="rId10"/>
    <sheet name="MonitoringNetworkFunding" sheetId="11" r:id="rId1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8" l="1"/>
  <c r="M9" i="8"/>
  <c r="M11" i="6"/>
  <c r="M9" i="6"/>
  <c r="M11" i="9"/>
  <c r="M9" i="9"/>
  <c r="M11" i="7"/>
  <c r="M9" i="7"/>
  <c r="M11" i="4"/>
  <c r="M9" i="4"/>
  <c r="M11" i="5"/>
  <c r="M9" i="5"/>
  <c r="M11" i="3"/>
  <c r="M9" i="3"/>
  <c r="M11" i="1"/>
  <c r="M9" i="1"/>
  <c r="M11" i="2"/>
  <c r="M9" i="2"/>
  <c r="N8" i="2"/>
  <c r="N7" i="2"/>
  <c r="K7" i="2" l="1"/>
  <c r="K6" i="2"/>
  <c r="J6" i="2"/>
  <c r="I6" i="2"/>
  <c r="H6" i="2"/>
  <c r="G6" i="2"/>
  <c r="F6" i="2"/>
  <c r="K9" i="9" l="1"/>
  <c r="J9" i="9"/>
  <c r="L11" i="9"/>
  <c r="K11" i="9"/>
  <c r="J11" i="9"/>
  <c r="I11" i="9"/>
  <c r="H11" i="9"/>
  <c r="G11" i="9"/>
  <c r="F11" i="9"/>
  <c r="E11" i="9"/>
  <c r="D11" i="9"/>
  <c r="C11" i="9"/>
  <c r="N10" i="9"/>
  <c r="N11" i="9" s="1"/>
  <c r="L9" i="9"/>
  <c r="I9" i="9"/>
  <c r="H9" i="9"/>
  <c r="G9" i="9"/>
  <c r="F9" i="9"/>
  <c r="E9" i="9"/>
  <c r="D9" i="9"/>
  <c r="C9" i="9"/>
  <c r="N8" i="9"/>
  <c r="N7" i="9"/>
  <c r="N6" i="9"/>
  <c r="L11" i="8"/>
  <c r="K11" i="8"/>
  <c r="J11" i="8"/>
  <c r="I11" i="8"/>
  <c r="H11" i="8"/>
  <c r="G11" i="8"/>
  <c r="F11" i="8"/>
  <c r="E11" i="8"/>
  <c r="D11" i="8"/>
  <c r="C11" i="8"/>
  <c r="N10" i="8"/>
  <c r="N11" i="8" s="1"/>
  <c r="L9" i="8"/>
  <c r="K9" i="8"/>
  <c r="J9" i="8"/>
  <c r="I9" i="8"/>
  <c r="H9" i="8"/>
  <c r="G9" i="8"/>
  <c r="F9" i="8"/>
  <c r="E9" i="8"/>
  <c r="D9" i="8"/>
  <c r="C9" i="8"/>
  <c r="N8" i="8"/>
  <c r="N7" i="8"/>
  <c r="N6" i="8"/>
  <c r="L11" i="7"/>
  <c r="K11" i="7"/>
  <c r="J11" i="7"/>
  <c r="I11" i="7"/>
  <c r="H11" i="7"/>
  <c r="G11" i="7"/>
  <c r="F11" i="7"/>
  <c r="E11" i="7"/>
  <c r="D11" i="7"/>
  <c r="C11" i="7"/>
  <c r="N10" i="7"/>
  <c r="N11" i="7" s="1"/>
  <c r="L9" i="7"/>
  <c r="K9" i="7"/>
  <c r="J9" i="7"/>
  <c r="I9" i="7"/>
  <c r="H9" i="7"/>
  <c r="G9" i="7"/>
  <c r="F9" i="7"/>
  <c r="E9" i="7"/>
  <c r="D9" i="7"/>
  <c r="C9" i="7"/>
  <c r="N8" i="7"/>
  <c r="N7" i="7"/>
  <c r="N6" i="7"/>
  <c r="L11" i="6"/>
  <c r="K11" i="6"/>
  <c r="J11" i="6"/>
  <c r="I11" i="6"/>
  <c r="H11" i="6"/>
  <c r="G11" i="6"/>
  <c r="F11" i="6"/>
  <c r="E11" i="6"/>
  <c r="D11" i="6"/>
  <c r="C11" i="6"/>
  <c r="N10" i="6"/>
  <c r="N11" i="6" s="1"/>
  <c r="L9" i="6"/>
  <c r="K9" i="6"/>
  <c r="J9" i="6"/>
  <c r="I9" i="6"/>
  <c r="H9" i="6"/>
  <c r="G9" i="6"/>
  <c r="F9" i="6"/>
  <c r="E9" i="6"/>
  <c r="D9" i="6"/>
  <c r="C9" i="6"/>
  <c r="N8" i="6"/>
  <c r="N7" i="6"/>
  <c r="N6" i="6"/>
  <c r="L11" i="5"/>
  <c r="K11" i="5"/>
  <c r="J11" i="5"/>
  <c r="I11" i="5"/>
  <c r="H11" i="5"/>
  <c r="G11" i="5"/>
  <c r="F11" i="5"/>
  <c r="E11" i="5"/>
  <c r="D11" i="5"/>
  <c r="C11" i="5"/>
  <c r="N10" i="5"/>
  <c r="N11" i="5" s="1"/>
  <c r="L9" i="5"/>
  <c r="K9" i="5"/>
  <c r="J9" i="5"/>
  <c r="I9" i="5"/>
  <c r="H9" i="5"/>
  <c r="G9" i="5"/>
  <c r="F9" i="5"/>
  <c r="E9" i="5"/>
  <c r="D9" i="5"/>
  <c r="C9" i="5"/>
  <c r="N8" i="5"/>
  <c r="N7" i="5"/>
  <c r="N6" i="5"/>
  <c r="L11" i="4"/>
  <c r="K11" i="4"/>
  <c r="J11" i="4"/>
  <c r="I11" i="4"/>
  <c r="H11" i="4"/>
  <c r="G11" i="4"/>
  <c r="F11" i="4"/>
  <c r="E11" i="4"/>
  <c r="D11" i="4"/>
  <c r="C11" i="4"/>
  <c r="N10" i="4"/>
  <c r="N11" i="4" s="1"/>
  <c r="L9" i="4"/>
  <c r="K9" i="4"/>
  <c r="J9" i="4"/>
  <c r="I9" i="4"/>
  <c r="H9" i="4"/>
  <c r="G9" i="4"/>
  <c r="F9" i="4"/>
  <c r="E9" i="4"/>
  <c r="D9" i="4"/>
  <c r="C9" i="4"/>
  <c r="N8" i="4"/>
  <c r="N7" i="4"/>
  <c r="N6" i="4"/>
  <c r="L11" i="3"/>
  <c r="K11" i="3"/>
  <c r="J11" i="3"/>
  <c r="I11" i="3"/>
  <c r="H11" i="3"/>
  <c r="G11" i="3"/>
  <c r="F11" i="3"/>
  <c r="E11" i="3"/>
  <c r="D11" i="3"/>
  <c r="C11" i="3"/>
  <c r="N10" i="3"/>
  <c r="N11" i="3" s="1"/>
  <c r="L9" i="3"/>
  <c r="K9" i="3"/>
  <c r="J9" i="3"/>
  <c r="I9" i="3"/>
  <c r="H9" i="3"/>
  <c r="G9" i="3"/>
  <c r="F9" i="3"/>
  <c r="E9" i="3"/>
  <c r="D9" i="3"/>
  <c r="C9" i="3"/>
  <c r="N8" i="3"/>
  <c r="N7" i="3"/>
  <c r="N6" i="3"/>
  <c r="L11" i="2"/>
  <c r="K11" i="2"/>
  <c r="J11" i="2"/>
  <c r="I11" i="2"/>
  <c r="H11" i="2"/>
  <c r="G11" i="2"/>
  <c r="F11" i="2"/>
  <c r="E11" i="2"/>
  <c r="D11" i="2"/>
  <c r="C11" i="2"/>
  <c r="N10" i="2"/>
  <c r="N11" i="2" s="1"/>
  <c r="L9" i="2"/>
  <c r="K9" i="2"/>
  <c r="J9" i="2"/>
  <c r="I9" i="2"/>
  <c r="H9" i="2"/>
  <c r="G9" i="2"/>
  <c r="F9" i="2"/>
  <c r="E9" i="2"/>
  <c r="D9" i="2"/>
  <c r="C9" i="2"/>
  <c r="N6" i="2"/>
  <c r="E9" i="1"/>
  <c r="D9" i="1"/>
  <c r="N10" i="1"/>
  <c r="N11" i="1" s="1"/>
  <c r="N8" i="1"/>
  <c r="N7" i="1"/>
  <c r="N6" i="1"/>
  <c r="L11" i="1"/>
  <c r="K11" i="1"/>
  <c r="J11" i="1"/>
  <c r="I11" i="1"/>
  <c r="H11" i="1"/>
  <c r="G11" i="1"/>
  <c r="F11" i="1"/>
  <c r="E11" i="1"/>
  <c r="D11" i="1"/>
  <c r="C11" i="1"/>
  <c r="L9" i="1"/>
  <c r="K9" i="1"/>
  <c r="J9" i="1"/>
  <c r="I9" i="1"/>
  <c r="H9" i="1"/>
  <c r="G9" i="1"/>
  <c r="F9" i="1"/>
  <c r="C9" i="1"/>
  <c r="N9" i="1" l="1"/>
  <c r="N9" i="2"/>
  <c r="N9" i="4"/>
  <c r="N9" i="6"/>
  <c r="N9" i="3"/>
  <c r="N9" i="5"/>
  <c r="N9" i="7"/>
  <c r="N9" i="8"/>
  <c r="N9" i="9"/>
</calcChain>
</file>

<file path=xl/sharedStrings.xml><?xml version="1.0" encoding="utf-8"?>
<sst xmlns="http://schemas.openxmlformats.org/spreadsheetml/2006/main" count="270" uniqueCount="83">
  <si>
    <t>Funding</t>
  </si>
  <si>
    <t>General</t>
  </si>
  <si>
    <t>Monitoring</t>
  </si>
  <si>
    <t>Task-Specific</t>
  </si>
  <si>
    <t>In-Kind</t>
  </si>
  <si>
    <t>FTE</t>
  </si>
  <si>
    <t>Annual values based on fiscal year (October 1st - September 30th)</t>
  </si>
  <si>
    <t>Footnotes</t>
  </si>
  <si>
    <t>Funding Total</t>
  </si>
  <si>
    <t>Totals</t>
  </si>
  <si>
    <t>Contributions</t>
  </si>
  <si>
    <t xml:space="preserve"> </t>
  </si>
  <si>
    <t>FTE Total</t>
  </si>
  <si>
    <t>2009 Funding: 2-year EPM-Appropriation “B” / Possibly Energy Development Funds (at a minimum, money came from HQ) / DW-14-95782101</t>
  </si>
  <si>
    <t>2010 Funding: 2010 2-year EPM-Appropriation “B” / Energy Development Funds / DW-14-95782101</t>
  </si>
  <si>
    <t>2011 Funding: 2-year EPM-Appropriation “B” / Energy Development Funds / DW-14-95782101</t>
  </si>
  <si>
    <t>2015 Funding: 2015 Region 8 $60K funds / DW-014-92396901</t>
  </si>
  <si>
    <t>2016 Funding: $30K EPA-OAR (EPM/16-17/ DW-014-92396901) + $30K NEPA</t>
  </si>
  <si>
    <t>2008-2010 FTE: Assumes 2 EPA staff and 1 Senior Management. Number of hours based on time spent on Lead Project Agency Coordination efforts and participating in project meetings.</t>
  </si>
  <si>
    <t xml:space="preserve">2011-2015 FTE: Assumes 3 EPA staff and 1 Senior Management. Number of hours based on time spent participating in project meetings (Governing Board, Steering/Oversight and Technical meetings, other ad-hoc workgroups). </t>
  </si>
  <si>
    <t xml:space="preserve">2016 FTE: Assumes 3 EPA staff and 1 Senior Management. Number of hours based on time spent on Lead Project Agency Coordination efforts and participating in project meetings (Governing Board, Steering/Oversight and Technical meetings, other ad-hoc workgroups). </t>
  </si>
  <si>
    <t>Agency: EPA</t>
  </si>
  <si>
    <t>Agency: New Mexico Environmental Department Air Quality Bureau</t>
  </si>
  <si>
    <t>Agency: Wyoming Department of Environmental Quality</t>
  </si>
  <si>
    <t>Agency: Utah Department of Environmental Quality</t>
  </si>
  <si>
    <t>Agency: Fish and Wildlife Services</t>
  </si>
  <si>
    <t>Agency: National Park Service</t>
  </si>
  <si>
    <t>Agency: Forest Service</t>
  </si>
  <si>
    <t>Agency: Bureau of Land Management</t>
  </si>
  <si>
    <t>Agency: Colorado Department of Public Health and Environment</t>
  </si>
  <si>
    <t>State of New Mexico joined study in 2015</t>
  </si>
  <si>
    <t>-</t>
  </si>
  <si>
    <t>2010-2014 Funding: Grant money provided by EPA and NPS for monitoring.</t>
  </si>
  <si>
    <t>2008-2010 FTE: Assumes 4 Colorado staff. Number of hours based on time spent on Lead Project Agency Coordination efforts and participating in project meetings.</t>
  </si>
  <si>
    <t>2011-2015 FTE: Assumes 5 Colorado staff. Number of hours based on time spent participating in project meetings (Governing Board, Steering/Oversight and Technical meetings, other ad-hoc workgroups), preparing and providing emissions inventory data and performing site/data work.</t>
  </si>
  <si>
    <t>2010 Funding: Regional money</t>
  </si>
  <si>
    <t>2011 Funding: Regional and WO money</t>
  </si>
  <si>
    <t>2012 Funding: Regional money</t>
  </si>
  <si>
    <t>2013 Funding: Regional money</t>
  </si>
  <si>
    <t>2014 Funding: Regional money</t>
  </si>
  <si>
    <t>2015 Funding: Regional and WO money</t>
  </si>
  <si>
    <t>2016 Funding: Regional and WO money</t>
  </si>
  <si>
    <t>2016 Monitoring: $277,675.61 covers Meeker and Rangely monitors.</t>
  </si>
  <si>
    <t>2016 Monitoring: $200,000 covers initial installation and monitoring at Chaco Culture Historical Park.</t>
  </si>
  <si>
    <t>External Groups</t>
  </si>
  <si>
    <t>2011 to 2016 Funding: BLM provided single value/total over 2011 to 2016 time period. Thus, total amount was divided by 6 years. 2016 adds this value to the additional funding provided in 2016.</t>
  </si>
  <si>
    <t>FWS joined study in 2015</t>
  </si>
  <si>
    <t>Monitor Name and ID</t>
  </si>
  <si>
    <t>Amount Allocated</t>
  </si>
  <si>
    <t>Amount Needed</t>
  </si>
  <si>
    <t>Location</t>
  </si>
  <si>
    <t>Parameters Collected</t>
  </si>
  <si>
    <t>Funding Mechanism</t>
  </si>
  <si>
    <t>Wamsutter</t>
  </si>
  <si>
    <t>Escalante</t>
  </si>
  <si>
    <t>Meeker</t>
  </si>
  <si>
    <t>Rangely</t>
  </si>
  <si>
    <t>Walden</t>
  </si>
  <si>
    <t>Fruitland</t>
  </si>
  <si>
    <t>Maybell</t>
  </si>
  <si>
    <t>Hiawatha</t>
  </si>
  <si>
    <t>Price</t>
  </si>
  <si>
    <t>Start Date
[MM/YYYY]</t>
  </si>
  <si>
    <t>End Date
[MM/YYYY]</t>
  </si>
  <si>
    <t>EPA thru IA</t>
  </si>
  <si>
    <t>Start Date of Funding Mechanism
[MM/DD/YYYY]</t>
  </si>
  <si>
    <t>End Date of Funding Mechanism
[MM/DD/YYYY]</t>
  </si>
  <si>
    <t>EPA/USFS thru IA</t>
  </si>
  <si>
    <t>BLM CO thru IA</t>
  </si>
  <si>
    <t>USFS</t>
  </si>
  <si>
    <t>BLM UT and USFS</t>
  </si>
  <si>
    <t>EPA/STAG</t>
  </si>
  <si>
    <t>Notes</t>
  </si>
  <si>
    <t>Governing Agency</t>
  </si>
  <si>
    <t>Currently Operational 
or 
Needed to Fill Data Gaps</t>
  </si>
  <si>
    <t>Agency Contributions to Monitoring Network</t>
  </si>
  <si>
    <t>Reviewed on fiscal year (October 1st - September 30th)</t>
  </si>
  <si>
    <t>2012-2016 Funding: WY provided Monies for Monitoring ~$301,000 total (Hiawatha operation and maintenance for 5-yearsv(2012-2016),
Wamsutter methane/non-methane hydrocarbons operation and maintenance for 3-years (2014-2016))</t>
  </si>
  <si>
    <t xml:space="preserve">2011-2013 Funding: EPA/NPS provided Grant Monies for Monitoring ~$296,000 total (Hiawatha establishment and 1-year (2011)
operations, Wamsutter methane/non-methane hydrocarbons and speciated canister operation for 3-years (2011-2013))
</t>
  </si>
  <si>
    <t>Last Updated: 09/20/2018</t>
  </si>
  <si>
    <t>August 2018: BLM MT/DKs joined Study as Signatory to MOU</t>
  </si>
  <si>
    <t>August 2018: FS-Northern Region joined Study as Signatory to MOU</t>
  </si>
  <si>
    <t>Last Updated: 03/20/2017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</si>
</sst>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mm/yyyy"/>
    <numFmt numFmtId="166" formatCode="m/d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0" xfId="0" applyFont="1"/>
    <xf numFmtId="0" fontId="0" fillId="0" borderId="1" xfId="0" applyFont="1" applyBorder="1"/>
    <xf numFmtId="0" fontId="0" fillId="2" borderId="1" xfId="0" applyFont="1" applyFill="1" applyBorder="1"/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1" xfId="0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65" fontId="1" fillId="3" borderId="1" xfId="0" applyNumberFormat="1" applyFont="1" applyFill="1" applyBorder="1" applyAlignment="1">
      <alignment horizontal="center" wrapText="1"/>
    </xf>
    <xf numFmtId="166" fontId="1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4" fontId="0" fillId="0" borderId="0" xfId="0" applyNumberFormat="1"/>
    <xf numFmtId="164" fontId="1" fillId="3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/>
  </sheetViews>
  <sheetFormatPr defaultRowHeight="15" x14ac:dyDescent="0.25"/>
  <cols>
    <col min="1" max="1" width="14.42578125" customWidth="1"/>
    <col min="2" max="2" width="13.140625" bestFit="1" customWidth="1"/>
    <col min="3" max="3" width="11.7109375" customWidth="1"/>
    <col min="4" max="4" width="10.140625" bestFit="1" customWidth="1"/>
    <col min="5" max="5" width="11.85546875" bestFit="1" customWidth="1"/>
    <col min="6" max="6" width="10.140625" bestFit="1" customWidth="1"/>
    <col min="7" max="9" width="9.28515625" bestFit="1" customWidth="1"/>
    <col min="10" max="11" width="10.140625" bestFit="1" customWidth="1"/>
    <col min="14" max="14" width="10.140625" bestFit="1" customWidth="1"/>
  </cols>
  <sheetData>
    <row r="1" spans="1:14" x14ac:dyDescent="0.25">
      <c r="A1" t="s">
        <v>28</v>
      </c>
    </row>
    <row r="2" spans="1:14" x14ac:dyDescent="0.25">
      <c r="A2" t="s">
        <v>79</v>
      </c>
    </row>
    <row r="3" spans="1:14" x14ac:dyDescent="0.25">
      <c r="A3" t="s">
        <v>6</v>
      </c>
    </row>
    <row r="5" spans="1:14" x14ac:dyDescent="0.25">
      <c r="A5" s="34" t="s">
        <v>10</v>
      </c>
      <c r="B5" s="35"/>
      <c r="C5" s="2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2">
        <v>2017</v>
      </c>
      <c r="M5" s="2">
        <v>2018</v>
      </c>
      <c r="N5" s="2" t="s">
        <v>9</v>
      </c>
    </row>
    <row r="6" spans="1:14" x14ac:dyDescent="0.25">
      <c r="A6" s="36" t="s">
        <v>0</v>
      </c>
      <c r="B6" s="5" t="s">
        <v>1</v>
      </c>
      <c r="C6" s="7">
        <v>0</v>
      </c>
      <c r="D6" s="7">
        <v>0</v>
      </c>
      <c r="E6" s="7">
        <v>0</v>
      </c>
      <c r="F6" s="7">
        <f>943000/6</f>
        <v>157166.66666666666</v>
      </c>
      <c r="G6" s="7">
        <f>943000/6</f>
        <v>157166.66666666666</v>
      </c>
      <c r="H6" s="7">
        <f>943000/6</f>
        <v>157166.66666666666</v>
      </c>
      <c r="I6" s="7">
        <f>943000/6</f>
        <v>157166.66666666666</v>
      </c>
      <c r="J6" s="7">
        <f>943000/6</f>
        <v>157166.66666666666</v>
      </c>
      <c r="K6" s="7">
        <f>943000/6 + 270000</f>
        <v>427166.66666666663</v>
      </c>
      <c r="L6" s="32">
        <v>405000</v>
      </c>
      <c r="M6" s="32">
        <v>155000</v>
      </c>
      <c r="N6" s="13">
        <f>SUM(C6:L6)</f>
        <v>1618000</v>
      </c>
    </row>
    <row r="7" spans="1:14" x14ac:dyDescent="0.25">
      <c r="A7" s="37"/>
      <c r="B7" s="5" t="s">
        <v>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9">
        <f>277675.61+200000</f>
        <v>477675.61</v>
      </c>
      <c r="L7" s="12">
        <v>0</v>
      </c>
      <c r="M7" s="12">
        <v>0</v>
      </c>
      <c r="N7" s="13">
        <f>SUM(C7:M7)</f>
        <v>477675.61</v>
      </c>
    </row>
    <row r="8" spans="1:14" x14ac:dyDescent="0.25">
      <c r="A8" s="37"/>
      <c r="B8" s="5" t="s">
        <v>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12">
        <v>0</v>
      </c>
      <c r="M8" s="12">
        <v>0</v>
      </c>
      <c r="N8" s="13">
        <f>SUM(C8:M8)</f>
        <v>0</v>
      </c>
    </row>
    <row r="9" spans="1:14" x14ac:dyDescent="0.25">
      <c r="A9" s="38"/>
      <c r="B9" s="6" t="s">
        <v>8</v>
      </c>
      <c r="C9" s="13">
        <f>SUM(C7:C8)</f>
        <v>0</v>
      </c>
      <c r="D9" s="13">
        <f>SUM(D6:D8)</f>
        <v>0</v>
      </c>
      <c r="E9" s="13">
        <f>SUM(E6:E8)</f>
        <v>0</v>
      </c>
      <c r="F9" s="13">
        <f t="shared" ref="F9:N9" si="0">SUM(F6:F8)</f>
        <v>157166.66666666666</v>
      </c>
      <c r="G9" s="13">
        <f t="shared" si="0"/>
        <v>157166.66666666666</v>
      </c>
      <c r="H9" s="13">
        <f t="shared" si="0"/>
        <v>157166.66666666666</v>
      </c>
      <c r="I9" s="13">
        <f t="shared" si="0"/>
        <v>157166.66666666666</v>
      </c>
      <c r="J9" s="13">
        <f t="shared" si="0"/>
        <v>157166.66666666666</v>
      </c>
      <c r="K9" s="13">
        <f t="shared" si="0"/>
        <v>904842.27666666661</v>
      </c>
      <c r="L9" s="13">
        <f t="shared" si="0"/>
        <v>405000</v>
      </c>
      <c r="M9" s="13">
        <f t="shared" si="0"/>
        <v>155000</v>
      </c>
      <c r="N9" s="13">
        <f t="shared" si="0"/>
        <v>2095675.6099999999</v>
      </c>
    </row>
    <row r="10" spans="1:14" x14ac:dyDescent="0.25">
      <c r="A10" s="39" t="s">
        <v>4</v>
      </c>
      <c r="B10" s="5" t="s">
        <v>5</v>
      </c>
      <c r="C10" s="14">
        <v>0.27</v>
      </c>
      <c r="D10" s="14">
        <v>0.27</v>
      </c>
      <c r="E10" s="14">
        <v>0.27</v>
      </c>
      <c r="F10" s="14">
        <v>0.27</v>
      </c>
      <c r="G10" s="14">
        <v>0.27</v>
      </c>
      <c r="H10" s="14">
        <v>0.27</v>
      </c>
      <c r="I10" s="14">
        <v>0.27</v>
      </c>
      <c r="J10" s="14">
        <v>0.27</v>
      </c>
      <c r="K10" s="14">
        <v>0.27</v>
      </c>
      <c r="L10" s="14">
        <v>0.27</v>
      </c>
      <c r="M10" s="14">
        <v>0.27</v>
      </c>
      <c r="N10" s="15">
        <f>SUM(C10:L10)</f>
        <v>2.7</v>
      </c>
    </row>
    <row r="11" spans="1:14" x14ac:dyDescent="0.25">
      <c r="A11" s="39"/>
      <c r="B11" s="6" t="s">
        <v>12</v>
      </c>
      <c r="C11" s="15">
        <f>SUM(C10)</f>
        <v>0.27</v>
      </c>
      <c r="D11" s="15">
        <f t="shared" ref="D11:N11" si="1">SUM(D10)</f>
        <v>0.27</v>
      </c>
      <c r="E11" s="15">
        <f t="shared" si="1"/>
        <v>0.27</v>
      </c>
      <c r="F11" s="15">
        <f t="shared" si="1"/>
        <v>0.27</v>
      </c>
      <c r="G11" s="15">
        <f t="shared" si="1"/>
        <v>0.27</v>
      </c>
      <c r="H11" s="15">
        <f t="shared" si="1"/>
        <v>0.27</v>
      </c>
      <c r="I11" s="15">
        <f t="shared" si="1"/>
        <v>0.27</v>
      </c>
      <c r="J11" s="15">
        <f t="shared" si="1"/>
        <v>0.27</v>
      </c>
      <c r="K11" s="15">
        <f t="shared" si="1"/>
        <v>0.27</v>
      </c>
      <c r="L11" s="15">
        <f t="shared" si="1"/>
        <v>0.27</v>
      </c>
      <c r="M11" s="15">
        <f t="shared" ref="M11" si="2">SUM(M10)</f>
        <v>0.27</v>
      </c>
      <c r="N11" s="15">
        <f t="shared" si="1"/>
        <v>2.7</v>
      </c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4" t="s">
        <v>7</v>
      </c>
    </row>
    <row r="14" spans="1:14" x14ac:dyDescent="0.25">
      <c r="A14" s="8" t="s">
        <v>42</v>
      </c>
    </row>
    <row r="15" spans="1:14" x14ac:dyDescent="0.25">
      <c r="A15" s="8" t="s">
        <v>43</v>
      </c>
    </row>
    <row r="16" spans="1:14" x14ac:dyDescent="0.25">
      <c r="A16" s="8" t="s">
        <v>45</v>
      </c>
    </row>
    <row r="17" spans="1:2" x14ac:dyDescent="0.25">
      <c r="A17" s="8" t="s">
        <v>80</v>
      </c>
    </row>
    <row r="19" spans="1:2" x14ac:dyDescent="0.25">
      <c r="B19" t="s">
        <v>11</v>
      </c>
    </row>
    <row r="26" spans="1:2" x14ac:dyDescent="0.25">
      <c r="A26" t="s">
        <v>11</v>
      </c>
    </row>
  </sheetData>
  <mergeCells count="3">
    <mergeCell ref="A5:B5"/>
    <mergeCell ref="A6:A9"/>
    <mergeCell ref="A10:A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/>
  </sheetViews>
  <sheetFormatPr defaultRowHeight="15" x14ac:dyDescent="0.25"/>
  <cols>
    <col min="2" max="2" width="13.140625" bestFit="1" customWidth="1"/>
    <col min="14" max="14" width="10.140625" bestFit="1" customWidth="1"/>
  </cols>
  <sheetData>
    <row r="1" spans="1:14" x14ac:dyDescent="0.25">
      <c r="A1" t="s">
        <v>44</v>
      </c>
    </row>
    <row r="2" spans="1:14" x14ac:dyDescent="0.25">
      <c r="A2" t="s">
        <v>79</v>
      </c>
    </row>
    <row r="3" spans="1:14" x14ac:dyDescent="0.25">
      <c r="A3" t="s">
        <v>6</v>
      </c>
    </row>
    <row r="5" spans="1:14" x14ac:dyDescent="0.25">
      <c r="A5" s="34" t="s">
        <v>10</v>
      </c>
      <c r="B5" s="35"/>
      <c r="C5" s="2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2">
        <v>2017</v>
      </c>
      <c r="M5" s="2">
        <v>2018</v>
      </c>
      <c r="N5" s="2" t="s">
        <v>9</v>
      </c>
    </row>
    <row r="6" spans="1:14" x14ac:dyDescent="0.25">
      <c r="A6" s="36" t="s">
        <v>0</v>
      </c>
      <c r="B6" s="5" t="s">
        <v>1</v>
      </c>
      <c r="C6" s="7"/>
      <c r="D6" s="7"/>
      <c r="E6" s="7"/>
      <c r="F6" s="7"/>
      <c r="G6" s="7"/>
      <c r="H6" s="7"/>
      <c r="I6" s="7"/>
      <c r="J6" s="7"/>
      <c r="K6" s="7"/>
      <c r="L6" s="10"/>
      <c r="M6" s="10"/>
      <c r="N6" s="13"/>
    </row>
    <row r="7" spans="1:14" x14ac:dyDescent="0.25">
      <c r="A7" s="37"/>
      <c r="B7" s="5" t="s">
        <v>2</v>
      </c>
      <c r="C7" s="7"/>
      <c r="D7" s="7"/>
      <c r="E7" s="7"/>
      <c r="F7" s="7"/>
      <c r="G7" s="7"/>
      <c r="H7" s="7"/>
      <c r="I7" s="7"/>
      <c r="J7" s="7"/>
      <c r="K7" s="9"/>
      <c r="L7" s="12"/>
      <c r="M7" s="12"/>
      <c r="N7" s="13"/>
    </row>
    <row r="8" spans="1:14" x14ac:dyDescent="0.25">
      <c r="A8" s="37"/>
      <c r="B8" s="5" t="s">
        <v>3</v>
      </c>
      <c r="C8" s="7"/>
      <c r="D8" s="7"/>
      <c r="E8" s="7"/>
      <c r="F8" s="7"/>
      <c r="G8" s="7"/>
      <c r="H8" s="7"/>
      <c r="I8" s="7"/>
      <c r="J8" s="7"/>
      <c r="K8" s="7"/>
      <c r="L8" s="12"/>
      <c r="M8" s="12"/>
      <c r="N8" s="13"/>
    </row>
    <row r="9" spans="1:14" x14ac:dyDescent="0.25">
      <c r="A9" s="38"/>
      <c r="B9" s="6" t="s">
        <v>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5">
      <c r="A10" s="39" t="s">
        <v>4</v>
      </c>
      <c r="B10" s="5" t="s">
        <v>5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x14ac:dyDescent="0.25">
      <c r="A11" s="39"/>
      <c r="B11" s="6" t="s">
        <v>12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4" t="s">
        <v>7</v>
      </c>
    </row>
  </sheetData>
  <mergeCells count="3">
    <mergeCell ref="A5:B5"/>
    <mergeCell ref="A6:A9"/>
    <mergeCell ref="A10:A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/>
  </sheetViews>
  <sheetFormatPr defaultRowHeight="15" x14ac:dyDescent="0.25"/>
  <cols>
    <col min="1" max="1" width="20" customWidth="1"/>
    <col min="2" max="2" width="23.28515625" customWidth="1"/>
    <col min="3" max="3" width="12.85546875" customWidth="1"/>
    <col min="4" max="4" width="23.28515625" bestFit="1" customWidth="1"/>
    <col min="5" max="5" width="20.28515625" bestFit="1" customWidth="1"/>
    <col min="6" max="6" width="14.7109375" style="18" customWidth="1"/>
    <col min="7" max="7" width="13.42578125" style="18" customWidth="1"/>
    <col min="8" max="8" width="19" bestFit="1" customWidth="1"/>
    <col min="9" max="10" width="19" style="19" customWidth="1"/>
    <col min="11" max="11" width="17.28515625" style="29" bestFit="1" customWidth="1"/>
    <col min="12" max="12" width="15.85546875" bestFit="1" customWidth="1"/>
  </cols>
  <sheetData>
    <row r="1" spans="1:13" x14ac:dyDescent="0.25">
      <c r="A1" t="s">
        <v>75</v>
      </c>
    </row>
    <row r="2" spans="1:13" x14ac:dyDescent="0.25">
      <c r="A2" t="s">
        <v>82</v>
      </c>
    </row>
    <row r="3" spans="1:13" x14ac:dyDescent="0.25">
      <c r="A3" t="s">
        <v>76</v>
      </c>
    </row>
    <row r="5" spans="1:13" ht="47.25" customHeight="1" x14ac:dyDescent="0.25">
      <c r="A5" s="21" t="s">
        <v>73</v>
      </c>
      <c r="B5" s="22" t="s">
        <v>47</v>
      </c>
      <c r="C5" s="22" t="s">
        <v>50</v>
      </c>
      <c r="D5" s="23" t="s">
        <v>74</v>
      </c>
      <c r="E5" s="22" t="s">
        <v>51</v>
      </c>
      <c r="F5" s="24" t="s">
        <v>62</v>
      </c>
      <c r="G5" s="24" t="s">
        <v>63</v>
      </c>
      <c r="H5" s="22" t="s">
        <v>52</v>
      </c>
      <c r="I5" s="25" t="s">
        <v>65</v>
      </c>
      <c r="J5" s="25" t="s">
        <v>66</v>
      </c>
      <c r="K5" s="30" t="s">
        <v>48</v>
      </c>
      <c r="L5" s="22" t="s">
        <v>49</v>
      </c>
      <c r="M5" s="22" t="s">
        <v>72</v>
      </c>
    </row>
    <row r="6" spans="1:13" x14ac:dyDescent="0.25">
      <c r="A6" s="20"/>
      <c r="B6" s="20" t="s">
        <v>53</v>
      </c>
      <c r="C6" s="26"/>
      <c r="D6" s="26"/>
      <c r="E6" s="26"/>
      <c r="F6" s="27">
        <v>40664</v>
      </c>
      <c r="G6" s="27"/>
      <c r="H6" s="26" t="s">
        <v>64</v>
      </c>
      <c r="I6" s="28"/>
      <c r="J6" s="28"/>
      <c r="K6" s="31">
        <v>89216</v>
      </c>
      <c r="L6" s="26"/>
      <c r="M6" s="26"/>
    </row>
    <row r="7" spans="1:13" x14ac:dyDescent="0.25">
      <c r="A7" s="20"/>
      <c r="B7" s="20" t="s">
        <v>54</v>
      </c>
      <c r="C7" s="26"/>
      <c r="D7" s="26"/>
      <c r="E7" s="26"/>
      <c r="F7" s="27">
        <v>41244</v>
      </c>
      <c r="G7" s="27"/>
      <c r="H7" s="26" t="s">
        <v>67</v>
      </c>
      <c r="I7" s="28"/>
      <c r="J7" s="28"/>
      <c r="K7" s="31">
        <v>146177</v>
      </c>
      <c r="L7" s="26"/>
      <c r="M7" s="26"/>
    </row>
    <row r="8" spans="1:13" x14ac:dyDescent="0.25">
      <c r="A8" s="20"/>
      <c r="B8" s="20" t="s">
        <v>55</v>
      </c>
      <c r="C8" s="26"/>
      <c r="D8" s="26"/>
      <c r="E8" s="26"/>
      <c r="F8" s="27">
        <v>40238</v>
      </c>
      <c r="G8" s="27"/>
      <c r="H8" s="26" t="s">
        <v>68</v>
      </c>
      <c r="I8" s="28"/>
      <c r="J8" s="28"/>
      <c r="K8" s="31">
        <v>219464</v>
      </c>
      <c r="L8" s="26"/>
      <c r="M8" s="26"/>
    </row>
    <row r="9" spans="1:13" x14ac:dyDescent="0.25">
      <c r="A9" s="20"/>
      <c r="B9" s="20" t="s">
        <v>56</v>
      </c>
      <c r="C9" s="26"/>
      <c r="D9" s="26"/>
      <c r="E9" s="26"/>
      <c r="F9" s="27">
        <v>40452</v>
      </c>
      <c r="G9" s="27"/>
      <c r="H9" s="26" t="s">
        <v>68</v>
      </c>
      <c r="I9" s="28"/>
      <c r="J9" s="28"/>
      <c r="K9" s="31">
        <v>290300</v>
      </c>
      <c r="L9" s="26"/>
      <c r="M9" s="26"/>
    </row>
    <row r="10" spans="1:13" x14ac:dyDescent="0.25">
      <c r="A10" s="20"/>
      <c r="B10" s="20" t="s">
        <v>57</v>
      </c>
      <c r="C10" s="26"/>
      <c r="D10" s="26"/>
      <c r="E10" s="26"/>
      <c r="F10" s="27">
        <v>40603</v>
      </c>
      <c r="G10" s="27"/>
      <c r="H10" s="26" t="s">
        <v>69</v>
      </c>
      <c r="I10" s="28"/>
      <c r="J10" s="28"/>
      <c r="K10" s="31">
        <v>260455</v>
      </c>
      <c r="L10" s="26"/>
      <c r="M10" s="26"/>
    </row>
    <row r="11" spans="1:13" x14ac:dyDescent="0.25">
      <c r="A11" s="20"/>
      <c r="B11" s="20" t="s">
        <v>58</v>
      </c>
      <c r="C11" s="26"/>
      <c r="D11" s="26"/>
      <c r="E11" s="26"/>
      <c r="F11" s="27">
        <v>40603</v>
      </c>
      <c r="G11" s="27"/>
      <c r="H11" s="26" t="s">
        <v>70</v>
      </c>
      <c r="I11" s="28"/>
      <c r="J11" s="28"/>
      <c r="K11" s="31">
        <v>235000</v>
      </c>
      <c r="L11" s="26"/>
      <c r="M11" s="26"/>
    </row>
    <row r="12" spans="1:13" x14ac:dyDescent="0.25">
      <c r="A12" s="20"/>
      <c r="B12" s="20" t="s">
        <v>59</v>
      </c>
      <c r="C12" s="26"/>
      <c r="D12" s="26"/>
      <c r="E12" s="26"/>
      <c r="F12" s="27">
        <v>40756</v>
      </c>
      <c r="G12" s="27"/>
      <c r="H12" s="26" t="s">
        <v>71</v>
      </c>
      <c r="I12" s="28"/>
      <c r="J12" s="28"/>
      <c r="K12" s="31">
        <v>145000</v>
      </c>
      <c r="L12" s="26"/>
      <c r="M12" s="26"/>
    </row>
    <row r="13" spans="1:13" x14ac:dyDescent="0.25">
      <c r="A13" s="20"/>
      <c r="B13" s="20" t="s">
        <v>60</v>
      </c>
      <c r="C13" s="26"/>
      <c r="D13" s="26"/>
      <c r="E13" s="26"/>
      <c r="F13" s="27">
        <v>40634</v>
      </c>
      <c r="G13" s="27"/>
      <c r="H13" s="26" t="s">
        <v>71</v>
      </c>
      <c r="I13" s="28"/>
      <c r="J13" s="28"/>
      <c r="K13" s="31">
        <v>145000</v>
      </c>
      <c r="L13" s="26"/>
      <c r="M13" s="26"/>
    </row>
    <row r="14" spans="1:13" x14ac:dyDescent="0.25">
      <c r="A14" s="20"/>
      <c r="B14" s="20" t="s">
        <v>61</v>
      </c>
      <c r="C14" s="26"/>
      <c r="D14" s="26"/>
      <c r="E14" s="26"/>
      <c r="F14" s="27">
        <v>40634</v>
      </c>
      <c r="G14" s="27"/>
      <c r="H14" s="26" t="s">
        <v>71</v>
      </c>
      <c r="I14" s="28"/>
      <c r="J14" s="28"/>
      <c r="K14" s="31">
        <v>145000</v>
      </c>
      <c r="L14" s="26"/>
      <c r="M14" s="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/>
  </sheetViews>
  <sheetFormatPr defaultRowHeight="15" x14ac:dyDescent="0.25"/>
  <cols>
    <col min="1" max="1" width="14.42578125" customWidth="1"/>
    <col min="2" max="2" width="13.140625" bestFit="1" customWidth="1"/>
    <col min="3" max="3" width="11.7109375" customWidth="1"/>
    <col min="4" max="4" width="10.140625" bestFit="1" customWidth="1"/>
    <col min="5" max="5" width="11.85546875" bestFit="1" customWidth="1"/>
    <col min="6" max="6" width="10.140625" bestFit="1" customWidth="1"/>
    <col min="7" max="9" width="9.28515625" bestFit="1" customWidth="1"/>
    <col min="10" max="11" width="10.140625" bestFit="1" customWidth="1"/>
  </cols>
  <sheetData>
    <row r="1" spans="1:14" x14ac:dyDescent="0.25">
      <c r="A1" t="s">
        <v>21</v>
      </c>
    </row>
    <row r="2" spans="1:14" x14ac:dyDescent="0.25">
      <c r="A2" t="s">
        <v>79</v>
      </c>
    </row>
    <row r="3" spans="1:14" x14ac:dyDescent="0.25">
      <c r="A3" t="s">
        <v>6</v>
      </c>
    </row>
    <row r="5" spans="1:14" x14ac:dyDescent="0.25">
      <c r="A5" s="34" t="s">
        <v>10</v>
      </c>
      <c r="B5" s="35"/>
      <c r="C5" s="2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2">
        <v>2017</v>
      </c>
      <c r="M5" s="2">
        <v>2018</v>
      </c>
      <c r="N5" s="2" t="s">
        <v>9</v>
      </c>
    </row>
    <row r="6" spans="1:14" x14ac:dyDescent="0.25">
      <c r="A6" s="36" t="s">
        <v>0</v>
      </c>
      <c r="B6" s="5" t="s">
        <v>1</v>
      </c>
      <c r="C6" s="9">
        <v>0</v>
      </c>
      <c r="D6" s="7">
        <v>18704</v>
      </c>
      <c r="E6" s="7">
        <v>215000</v>
      </c>
      <c r="F6" s="7">
        <v>88343</v>
      </c>
      <c r="G6" s="7">
        <v>0</v>
      </c>
      <c r="H6" s="7">
        <v>0</v>
      </c>
      <c r="I6" s="7">
        <v>0</v>
      </c>
      <c r="J6" s="7">
        <v>13500</v>
      </c>
      <c r="K6" s="7">
        <v>60000</v>
      </c>
      <c r="L6" s="10">
        <v>0</v>
      </c>
      <c r="M6" s="10">
        <v>0</v>
      </c>
      <c r="N6" s="13">
        <f>SUM(C6:L6)</f>
        <v>395547</v>
      </c>
    </row>
    <row r="7" spans="1:14" x14ac:dyDescent="0.25">
      <c r="A7" s="37"/>
      <c r="B7" s="5" t="s">
        <v>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12">
        <v>0</v>
      </c>
      <c r="M7" s="12">
        <v>0</v>
      </c>
      <c r="N7" s="13">
        <f>SUM(C7:L7)</f>
        <v>0</v>
      </c>
    </row>
    <row r="8" spans="1:14" x14ac:dyDescent="0.25">
      <c r="A8" s="37"/>
      <c r="B8" s="5" t="s">
        <v>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12">
        <v>0</v>
      </c>
      <c r="M8" s="12">
        <v>0</v>
      </c>
      <c r="N8" s="13">
        <f>SUM(C8:L8)</f>
        <v>0</v>
      </c>
    </row>
    <row r="9" spans="1:14" x14ac:dyDescent="0.25">
      <c r="A9" s="38"/>
      <c r="B9" s="6" t="s">
        <v>8</v>
      </c>
      <c r="C9" s="13">
        <f>SUM(C6:C8)</f>
        <v>0</v>
      </c>
      <c r="D9" s="13">
        <f>SUM(D6:D8)</f>
        <v>18704</v>
      </c>
      <c r="E9" s="13">
        <f>SUM(E6:E8)</f>
        <v>215000</v>
      </c>
      <c r="F9" s="13">
        <f t="shared" ref="F9:N9" si="0">SUM(F6:F8)</f>
        <v>88343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13500</v>
      </c>
      <c r="K9" s="13">
        <f t="shared" si="0"/>
        <v>60000</v>
      </c>
      <c r="L9" s="13">
        <f t="shared" si="0"/>
        <v>0</v>
      </c>
      <c r="M9" s="13">
        <f t="shared" ref="M9" si="1">SUM(M6:M8)</f>
        <v>0</v>
      </c>
      <c r="N9" s="13">
        <f t="shared" si="0"/>
        <v>395547</v>
      </c>
    </row>
    <row r="10" spans="1:14" x14ac:dyDescent="0.25">
      <c r="A10" s="39" t="s">
        <v>4</v>
      </c>
      <c r="B10" s="5" t="s">
        <v>5</v>
      </c>
      <c r="C10" s="14">
        <v>0.1</v>
      </c>
      <c r="D10" s="14">
        <v>0.1</v>
      </c>
      <c r="E10" s="14">
        <v>0.1</v>
      </c>
      <c r="F10" s="14">
        <v>0.2</v>
      </c>
      <c r="G10" s="14">
        <v>0.2</v>
      </c>
      <c r="H10" s="14">
        <v>0.2</v>
      </c>
      <c r="I10" s="14">
        <v>0.2</v>
      </c>
      <c r="J10" s="14">
        <v>0.2</v>
      </c>
      <c r="K10" s="14">
        <v>0.3</v>
      </c>
      <c r="L10" s="14">
        <v>0.3</v>
      </c>
      <c r="M10" s="14">
        <v>0.3</v>
      </c>
      <c r="N10" s="15">
        <f>SUM(C10:L10)</f>
        <v>1.9</v>
      </c>
    </row>
    <row r="11" spans="1:14" x14ac:dyDescent="0.25">
      <c r="A11" s="39"/>
      <c r="B11" s="6" t="s">
        <v>12</v>
      </c>
      <c r="C11" s="15">
        <f>SUM(C10)</f>
        <v>0.1</v>
      </c>
      <c r="D11" s="15">
        <f t="shared" ref="D11:N11" si="2">SUM(D10)</f>
        <v>0.1</v>
      </c>
      <c r="E11" s="15">
        <f t="shared" si="2"/>
        <v>0.1</v>
      </c>
      <c r="F11" s="15">
        <f t="shared" si="2"/>
        <v>0.2</v>
      </c>
      <c r="G11" s="15">
        <f t="shared" si="2"/>
        <v>0.2</v>
      </c>
      <c r="H11" s="15">
        <f t="shared" si="2"/>
        <v>0.2</v>
      </c>
      <c r="I11" s="15">
        <f t="shared" si="2"/>
        <v>0.2</v>
      </c>
      <c r="J11" s="15">
        <f t="shared" si="2"/>
        <v>0.2</v>
      </c>
      <c r="K11" s="15">
        <f t="shared" si="2"/>
        <v>0.3</v>
      </c>
      <c r="L11" s="15">
        <f t="shared" si="2"/>
        <v>0.3</v>
      </c>
      <c r="M11" s="15">
        <f t="shared" ref="M11" si="3">SUM(M10)</f>
        <v>0.3</v>
      </c>
      <c r="N11" s="15">
        <f t="shared" si="2"/>
        <v>1.9</v>
      </c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4" t="s">
        <v>7</v>
      </c>
    </row>
    <row r="14" spans="1:14" x14ac:dyDescent="0.25">
      <c r="A14" s="8" t="s">
        <v>18</v>
      </c>
    </row>
    <row r="15" spans="1:14" x14ac:dyDescent="0.25">
      <c r="A15" t="s">
        <v>13</v>
      </c>
    </row>
    <row r="16" spans="1:14" x14ac:dyDescent="0.25">
      <c r="A16" t="s">
        <v>14</v>
      </c>
    </row>
    <row r="17" spans="1:1" x14ac:dyDescent="0.25">
      <c r="A17" t="s">
        <v>19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20</v>
      </c>
    </row>
    <row r="21" spans="1:1" x14ac:dyDescent="0.25">
      <c r="A21" t="s">
        <v>17</v>
      </c>
    </row>
    <row r="26" spans="1:1" x14ac:dyDescent="0.25">
      <c r="A26" t="s">
        <v>11</v>
      </c>
    </row>
  </sheetData>
  <mergeCells count="3">
    <mergeCell ref="A5:B5"/>
    <mergeCell ref="A6:A9"/>
    <mergeCell ref="A10:A11"/>
  </mergeCells>
  <pageMargins left="0.7" right="0.7" top="0.75" bottom="0.75" header="0.3" footer="0.3"/>
  <pageSetup orientation="portrait" r:id="rId1"/>
  <ignoredErrors>
    <ignoredError sqref="C9:D9 E9:L9" formulaRange="1"/>
    <ignoredError sqref="N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/>
  </sheetViews>
  <sheetFormatPr defaultRowHeight="15" x14ac:dyDescent="0.25"/>
  <cols>
    <col min="1" max="1" width="14.42578125" customWidth="1"/>
    <col min="2" max="2" width="13.140625" bestFit="1" customWidth="1"/>
    <col min="3" max="3" width="11.7109375" customWidth="1"/>
    <col min="4" max="4" width="10.140625" bestFit="1" customWidth="1"/>
    <col min="5" max="5" width="11.85546875" bestFit="1" customWidth="1"/>
    <col min="6" max="6" width="10.140625" bestFit="1" customWidth="1"/>
    <col min="7" max="9" width="9.28515625" bestFit="1" customWidth="1"/>
    <col min="10" max="11" width="10.140625" bestFit="1" customWidth="1"/>
    <col min="14" max="14" width="10.140625" bestFit="1" customWidth="1"/>
  </cols>
  <sheetData>
    <row r="1" spans="1:14" x14ac:dyDescent="0.25">
      <c r="A1" t="s">
        <v>27</v>
      </c>
    </row>
    <row r="2" spans="1:14" x14ac:dyDescent="0.25">
      <c r="A2" t="s">
        <v>79</v>
      </c>
    </row>
    <row r="3" spans="1:14" x14ac:dyDescent="0.25">
      <c r="A3" t="s">
        <v>6</v>
      </c>
    </row>
    <row r="5" spans="1:14" x14ac:dyDescent="0.25">
      <c r="A5" s="34" t="s">
        <v>10</v>
      </c>
      <c r="B5" s="35"/>
      <c r="C5" s="2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2">
        <v>2017</v>
      </c>
      <c r="M5" s="2">
        <v>2018</v>
      </c>
      <c r="N5" s="2" t="s">
        <v>9</v>
      </c>
    </row>
    <row r="6" spans="1:14" x14ac:dyDescent="0.25">
      <c r="A6" s="36" t="s">
        <v>0</v>
      </c>
      <c r="B6" s="5" t="s">
        <v>1</v>
      </c>
      <c r="C6" s="9">
        <v>0</v>
      </c>
      <c r="D6" s="7">
        <v>0</v>
      </c>
      <c r="E6" s="7">
        <v>789000</v>
      </c>
      <c r="F6" s="7">
        <v>1376600</v>
      </c>
      <c r="G6" s="7">
        <v>361600</v>
      </c>
      <c r="H6" s="7">
        <v>315000</v>
      </c>
      <c r="I6" s="7">
        <v>300000</v>
      </c>
      <c r="J6" s="7">
        <v>140000</v>
      </c>
      <c r="K6" s="7">
        <v>319000</v>
      </c>
      <c r="L6" s="33">
        <v>20000</v>
      </c>
      <c r="M6" s="33">
        <v>0</v>
      </c>
      <c r="N6" s="13">
        <f>SUM(C6:L6)</f>
        <v>3621200</v>
      </c>
    </row>
    <row r="7" spans="1:14" x14ac:dyDescent="0.25">
      <c r="A7" s="37"/>
      <c r="B7" s="5" t="s">
        <v>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12">
        <v>0</v>
      </c>
      <c r="M7" s="12">
        <v>0</v>
      </c>
      <c r="N7" s="13">
        <f>SUM(C7:L7)</f>
        <v>0</v>
      </c>
    </row>
    <row r="8" spans="1:14" x14ac:dyDescent="0.25">
      <c r="A8" s="37"/>
      <c r="B8" s="5" t="s">
        <v>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12">
        <v>0</v>
      </c>
      <c r="M8" s="12">
        <v>0</v>
      </c>
      <c r="N8" s="13">
        <f>SUM(C8:L8)</f>
        <v>0</v>
      </c>
    </row>
    <row r="9" spans="1:14" x14ac:dyDescent="0.25">
      <c r="A9" s="38"/>
      <c r="B9" s="6" t="s">
        <v>8</v>
      </c>
      <c r="C9" s="13">
        <f>SUM(C6:C8)</f>
        <v>0</v>
      </c>
      <c r="D9" s="13">
        <f>SUM(D6:D8)</f>
        <v>0</v>
      </c>
      <c r="E9" s="13">
        <f>SUM(E6:E8)</f>
        <v>789000</v>
      </c>
      <c r="F9" s="13">
        <f t="shared" ref="F9:N9" si="0">SUM(F6:F8)</f>
        <v>1376600</v>
      </c>
      <c r="G9" s="13">
        <f t="shared" si="0"/>
        <v>361600</v>
      </c>
      <c r="H9" s="13">
        <f t="shared" si="0"/>
        <v>315000</v>
      </c>
      <c r="I9" s="13">
        <f t="shared" si="0"/>
        <v>300000</v>
      </c>
      <c r="J9" s="13">
        <f t="shared" si="0"/>
        <v>140000</v>
      </c>
      <c r="K9" s="13">
        <f t="shared" si="0"/>
        <v>319000</v>
      </c>
      <c r="L9" s="13">
        <f t="shared" si="0"/>
        <v>20000</v>
      </c>
      <c r="M9" s="13">
        <f t="shared" ref="M9" si="1">SUM(M6:M8)</f>
        <v>0</v>
      </c>
      <c r="N9" s="13">
        <f t="shared" si="0"/>
        <v>3621200</v>
      </c>
    </row>
    <row r="10" spans="1:14" x14ac:dyDescent="0.25">
      <c r="A10" s="39" t="s">
        <v>4</v>
      </c>
      <c r="B10" s="5" t="s">
        <v>5</v>
      </c>
      <c r="C10" s="14"/>
      <c r="D10" s="14"/>
      <c r="E10" s="14">
        <v>0.2</v>
      </c>
      <c r="F10" s="14">
        <v>0.2</v>
      </c>
      <c r="G10" s="14">
        <v>0.1</v>
      </c>
      <c r="H10" s="14">
        <v>0.1</v>
      </c>
      <c r="I10" s="14">
        <v>0.1</v>
      </c>
      <c r="J10" s="14">
        <v>0.1</v>
      </c>
      <c r="K10" s="14">
        <v>0.2</v>
      </c>
      <c r="L10" s="14">
        <v>0.2</v>
      </c>
      <c r="M10" s="14">
        <v>0.2</v>
      </c>
      <c r="N10" s="15">
        <f>SUM(C10:L10)</f>
        <v>1.2</v>
      </c>
    </row>
    <row r="11" spans="1:14" x14ac:dyDescent="0.25">
      <c r="A11" s="39"/>
      <c r="B11" s="6" t="s">
        <v>12</v>
      </c>
      <c r="C11" s="15">
        <f>SUM(C10)</f>
        <v>0</v>
      </c>
      <c r="D11" s="15">
        <f t="shared" ref="D11:N11" si="2">SUM(D10)</f>
        <v>0</v>
      </c>
      <c r="E11" s="15">
        <f t="shared" si="2"/>
        <v>0.2</v>
      </c>
      <c r="F11" s="15">
        <f t="shared" si="2"/>
        <v>0.2</v>
      </c>
      <c r="G11" s="15">
        <f t="shared" si="2"/>
        <v>0.1</v>
      </c>
      <c r="H11" s="15">
        <f t="shared" si="2"/>
        <v>0.1</v>
      </c>
      <c r="I11" s="15">
        <f t="shared" si="2"/>
        <v>0.1</v>
      </c>
      <c r="J11" s="15">
        <f t="shared" si="2"/>
        <v>0.1</v>
      </c>
      <c r="K11" s="15">
        <f t="shared" si="2"/>
        <v>0.2</v>
      </c>
      <c r="L11" s="15">
        <f t="shared" si="2"/>
        <v>0.2</v>
      </c>
      <c r="M11" s="15">
        <f t="shared" ref="M11" si="3">SUM(M10)</f>
        <v>0.2</v>
      </c>
      <c r="N11" s="15">
        <f t="shared" si="2"/>
        <v>1.2</v>
      </c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4" t="s">
        <v>7</v>
      </c>
    </row>
    <row r="14" spans="1:14" x14ac:dyDescent="0.25">
      <c r="A14" s="8" t="s">
        <v>35</v>
      </c>
    </row>
    <row r="15" spans="1:14" x14ac:dyDescent="0.25">
      <c r="A15" t="s">
        <v>36</v>
      </c>
    </row>
    <row r="16" spans="1:14" x14ac:dyDescent="0.25">
      <c r="A16" t="s">
        <v>37</v>
      </c>
    </row>
    <row r="17" spans="1:1" x14ac:dyDescent="0.25">
      <c r="A17" t="s">
        <v>38</v>
      </c>
    </row>
    <row r="18" spans="1:1" x14ac:dyDescent="0.25">
      <c r="A18" t="s">
        <v>39</v>
      </c>
    </row>
    <row r="19" spans="1:1" x14ac:dyDescent="0.25">
      <c r="A19" t="s">
        <v>40</v>
      </c>
    </row>
    <row r="20" spans="1:1" x14ac:dyDescent="0.25">
      <c r="A20" t="s">
        <v>41</v>
      </c>
    </row>
    <row r="21" spans="1:1" x14ac:dyDescent="0.25">
      <c r="A21" s="8" t="s">
        <v>81</v>
      </c>
    </row>
    <row r="26" spans="1:1" x14ac:dyDescent="0.25">
      <c r="A26" t="s">
        <v>11</v>
      </c>
    </row>
  </sheetData>
  <mergeCells count="3">
    <mergeCell ref="A5:B5"/>
    <mergeCell ref="A6:A9"/>
    <mergeCell ref="A10:A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/>
  </sheetViews>
  <sheetFormatPr defaultRowHeight="15" x14ac:dyDescent="0.25"/>
  <cols>
    <col min="1" max="1" width="14.42578125" customWidth="1"/>
    <col min="2" max="2" width="13.140625" bestFit="1" customWidth="1"/>
    <col min="3" max="3" width="11.7109375" customWidth="1"/>
    <col min="4" max="4" width="10.140625" bestFit="1" customWidth="1"/>
    <col min="5" max="5" width="11.85546875" bestFit="1" customWidth="1"/>
    <col min="6" max="6" width="10.140625" bestFit="1" customWidth="1"/>
    <col min="7" max="9" width="9.28515625" bestFit="1" customWidth="1"/>
    <col min="10" max="11" width="10.140625" bestFit="1" customWidth="1"/>
  </cols>
  <sheetData>
    <row r="1" spans="1:14" x14ac:dyDescent="0.25">
      <c r="A1" t="s">
        <v>25</v>
      </c>
    </row>
    <row r="2" spans="1:14" x14ac:dyDescent="0.25">
      <c r="A2" t="s">
        <v>79</v>
      </c>
    </row>
    <row r="3" spans="1:14" x14ac:dyDescent="0.25">
      <c r="A3" t="s">
        <v>6</v>
      </c>
    </row>
    <row r="5" spans="1:14" x14ac:dyDescent="0.25">
      <c r="A5" s="34" t="s">
        <v>10</v>
      </c>
      <c r="B5" s="35"/>
      <c r="C5" s="2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2">
        <v>2017</v>
      </c>
      <c r="M5" s="2">
        <v>2018</v>
      </c>
      <c r="N5" s="2" t="s">
        <v>9</v>
      </c>
    </row>
    <row r="6" spans="1:14" x14ac:dyDescent="0.25">
      <c r="A6" s="36" t="s">
        <v>0</v>
      </c>
      <c r="B6" s="5" t="s">
        <v>1</v>
      </c>
      <c r="C6" s="9" t="s">
        <v>31</v>
      </c>
      <c r="D6" s="9" t="s">
        <v>31</v>
      </c>
      <c r="E6" s="9" t="s">
        <v>31</v>
      </c>
      <c r="F6" s="9" t="s">
        <v>31</v>
      </c>
      <c r="G6" s="9" t="s">
        <v>31</v>
      </c>
      <c r="H6" s="9" t="s">
        <v>31</v>
      </c>
      <c r="I6" s="9" t="s">
        <v>31</v>
      </c>
      <c r="J6" s="7">
        <v>0</v>
      </c>
      <c r="K6" s="7">
        <v>0</v>
      </c>
      <c r="L6" s="10">
        <v>0</v>
      </c>
      <c r="M6" s="10">
        <v>0</v>
      </c>
      <c r="N6" s="13">
        <f>SUM(C6:L6)</f>
        <v>0</v>
      </c>
    </row>
    <row r="7" spans="1:14" x14ac:dyDescent="0.25">
      <c r="A7" s="37"/>
      <c r="B7" s="5" t="s">
        <v>2</v>
      </c>
      <c r="C7" s="9" t="s">
        <v>31</v>
      </c>
      <c r="D7" s="9" t="s">
        <v>31</v>
      </c>
      <c r="E7" s="9" t="s">
        <v>31</v>
      </c>
      <c r="F7" s="9" t="s">
        <v>31</v>
      </c>
      <c r="G7" s="9" t="s">
        <v>31</v>
      </c>
      <c r="H7" s="9" t="s">
        <v>31</v>
      </c>
      <c r="I7" s="9" t="s">
        <v>31</v>
      </c>
      <c r="J7" s="7">
        <v>0</v>
      </c>
      <c r="K7" s="7">
        <v>0</v>
      </c>
      <c r="L7" s="12">
        <v>0</v>
      </c>
      <c r="M7" s="12">
        <v>0</v>
      </c>
      <c r="N7" s="13">
        <f>SUM(C7:L7)</f>
        <v>0</v>
      </c>
    </row>
    <row r="8" spans="1:14" x14ac:dyDescent="0.25">
      <c r="A8" s="37"/>
      <c r="B8" s="5" t="s">
        <v>3</v>
      </c>
      <c r="C8" s="9" t="s">
        <v>31</v>
      </c>
      <c r="D8" s="9" t="s">
        <v>31</v>
      </c>
      <c r="E8" s="9" t="s">
        <v>31</v>
      </c>
      <c r="F8" s="9" t="s">
        <v>31</v>
      </c>
      <c r="G8" s="9" t="s">
        <v>31</v>
      </c>
      <c r="H8" s="9" t="s">
        <v>31</v>
      </c>
      <c r="I8" s="9" t="s">
        <v>31</v>
      </c>
      <c r="J8" s="7">
        <v>0</v>
      </c>
      <c r="K8" s="7">
        <v>0</v>
      </c>
      <c r="L8" s="12">
        <v>0</v>
      </c>
      <c r="M8" s="12">
        <v>0</v>
      </c>
      <c r="N8" s="13">
        <f>SUM(C8:L8)</f>
        <v>0</v>
      </c>
    </row>
    <row r="9" spans="1:14" x14ac:dyDescent="0.25">
      <c r="A9" s="38"/>
      <c r="B9" s="6" t="s">
        <v>8</v>
      </c>
      <c r="C9" s="13">
        <f>SUM(C6:C8)</f>
        <v>0</v>
      </c>
      <c r="D9" s="13">
        <f>SUM(D6:D8)</f>
        <v>0</v>
      </c>
      <c r="E9" s="13">
        <f>SUM(E6:E8)</f>
        <v>0</v>
      </c>
      <c r="F9" s="13">
        <f t="shared" ref="F9:N9" si="0">SUM(F6:F8)</f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ref="M9" si="1">SUM(M6:M8)</f>
        <v>0</v>
      </c>
      <c r="N9" s="13">
        <f t="shared" si="0"/>
        <v>0</v>
      </c>
    </row>
    <row r="10" spans="1:14" x14ac:dyDescent="0.25">
      <c r="A10" s="39" t="s">
        <v>4</v>
      </c>
      <c r="B10" s="5" t="s">
        <v>5</v>
      </c>
      <c r="C10" s="9" t="s">
        <v>31</v>
      </c>
      <c r="D10" s="9" t="s">
        <v>31</v>
      </c>
      <c r="E10" s="9" t="s">
        <v>31</v>
      </c>
      <c r="F10" s="9" t="s">
        <v>31</v>
      </c>
      <c r="G10" s="9" t="s">
        <v>31</v>
      </c>
      <c r="H10" s="9" t="s">
        <v>31</v>
      </c>
      <c r="I10" s="9" t="s">
        <v>31</v>
      </c>
      <c r="J10" s="14">
        <v>0.15</v>
      </c>
      <c r="K10" s="14">
        <v>0.15</v>
      </c>
      <c r="L10" s="14">
        <v>0.15</v>
      </c>
      <c r="M10" s="14">
        <v>0.15</v>
      </c>
      <c r="N10" s="15">
        <f>SUM(C10:L10)</f>
        <v>0.44999999999999996</v>
      </c>
    </row>
    <row r="11" spans="1:14" x14ac:dyDescent="0.25">
      <c r="A11" s="39"/>
      <c r="B11" s="6" t="s">
        <v>12</v>
      </c>
      <c r="C11" s="15">
        <f>SUM(C10)</f>
        <v>0</v>
      </c>
      <c r="D11" s="15">
        <f t="shared" ref="D11:N11" si="2">SUM(D10)</f>
        <v>0</v>
      </c>
      <c r="E11" s="15">
        <f t="shared" si="2"/>
        <v>0</v>
      </c>
      <c r="F11" s="15">
        <f t="shared" si="2"/>
        <v>0</v>
      </c>
      <c r="G11" s="15">
        <f t="shared" si="2"/>
        <v>0</v>
      </c>
      <c r="H11" s="15">
        <f t="shared" si="2"/>
        <v>0</v>
      </c>
      <c r="I11" s="15">
        <f t="shared" si="2"/>
        <v>0</v>
      </c>
      <c r="J11" s="15">
        <f t="shared" si="2"/>
        <v>0.15</v>
      </c>
      <c r="K11" s="15">
        <f t="shared" si="2"/>
        <v>0.15</v>
      </c>
      <c r="L11" s="15">
        <f t="shared" si="2"/>
        <v>0.15</v>
      </c>
      <c r="M11" s="15">
        <f t="shared" ref="M11" si="3">SUM(M10)</f>
        <v>0.15</v>
      </c>
      <c r="N11" s="15">
        <f t="shared" si="2"/>
        <v>0.44999999999999996</v>
      </c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4" t="s">
        <v>7</v>
      </c>
    </row>
    <row r="14" spans="1:14" x14ac:dyDescent="0.25">
      <c r="A14" s="8" t="s">
        <v>46</v>
      </c>
    </row>
    <row r="26" spans="1:1" x14ac:dyDescent="0.25">
      <c r="A26" t="s">
        <v>11</v>
      </c>
    </row>
  </sheetData>
  <mergeCells count="3">
    <mergeCell ref="A5:B5"/>
    <mergeCell ref="A6:A9"/>
    <mergeCell ref="A10:A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/>
  </sheetViews>
  <sheetFormatPr defaultRowHeight="15" x14ac:dyDescent="0.25"/>
  <cols>
    <col min="1" max="1" width="14.42578125" customWidth="1"/>
    <col min="2" max="2" width="13.140625" bestFit="1" customWidth="1"/>
    <col min="3" max="3" width="11.7109375" customWidth="1"/>
    <col min="4" max="4" width="10.140625" bestFit="1" customWidth="1"/>
    <col min="5" max="5" width="11.85546875" bestFit="1" customWidth="1"/>
    <col min="6" max="6" width="10.140625" bestFit="1" customWidth="1"/>
    <col min="7" max="9" width="9.28515625" bestFit="1" customWidth="1"/>
    <col min="10" max="11" width="10.140625" bestFit="1" customWidth="1"/>
  </cols>
  <sheetData>
    <row r="1" spans="1:14" x14ac:dyDescent="0.25">
      <c r="A1" t="s">
        <v>26</v>
      </c>
    </row>
    <row r="2" spans="1:14" x14ac:dyDescent="0.25">
      <c r="A2" t="s">
        <v>79</v>
      </c>
    </row>
    <row r="3" spans="1:14" x14ac:dyDescent="0.25">
      <c r="A3" t="s">
        <v>6</v>
      </c>
    </row>
    <row r="5" spans="1:14" x14ac:dyDescent="0.25">
      <c r="A5" s="34" t="s">
        <v>10</v>
      </c>
      <c r="B5" s="35"/>
      <c r="C5" s="2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2">
        <v>2017</v>
      </c>
      <c r="M5" s="2">
        <v>2018</v>
      </c>
      <c r="N5" s="2" t="s">
        <v>9</v>
      </c>
    </row>
    <row r="6" spans="1:14" x14ac:dyDescent="0.25">
      <c r="A6" s="36" t="s">
        <v>0</v>
      </c>
      <c r="B6" s="5" t="s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10">
        <v>0</v>
      </c>
      <c r="M6" s="10">
        <v>0</v>
      </c>
      <c r="N6" s="13">
        <f>SUM(C6:L6)</f>
        <v>0</v>
      </c>
    </row>
    <row r="7" spans="1:14" x14ac:dyDescent="0.25">
      <c r="A7" s="37"/>
      <c r="B7" s="5" t="s">
        <v>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12">
        <v>0</v>
      </c>
      <c r="M7" s="12">
        <v>0</v>
      </c>
      <c r="N7" s="13">
        <f>SUM(C7:L7)</f>
        <v>0</v>
      </c>
    </row>
    <row r="8" spans="1:14" x14ac:dyDescent="0.25">
      <c r="A8" s="37"/>
      <c r="B8" s="5" t="s">
        <v>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12">
        <v>0</v>
      </c>
      <c r="M8" s="12">
        <v>0</v>
      </c>
      <c r="N8" s="13">
        <f>SUM(C8:L8)</f>
        <v>0</v>
      </c>
    </row>
    <row r="9" spans="1:14" x14ac:dyDescent="0.25">
      <c r="A9" s="38"/>
      <c r="B9" s="6" t="s">
        <v>8</v>
      </c>
      <c r="C9" s="13">
        <f>SUM(C6:C8)</f>
        <v>0</v>
      </c>
      <c r="D9" s="13">
        <f>SUM(D6:D8)</f>
        <v>0</v>
      </c>
      <c r="E9" s="13">
        <f>SUM(E6:E8)</f>
        <v>0</v>
      </c>
      <c r="F9" s="13">
        <f t="shared" ref="F9:N9" si="0">SUM(F6:F8)</f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ref="M9" si="1">SUM(M6:M8)</f>
        <v>0</v>
      </c>
      <c r="N9" s="13">
        <f t="shared" si="0"/>
        <v>0</v>
      </c>
    </row>
    <row r="10" spans="1:14" x14ac:dyDescent="0.25">
      <c r="A10" s="39" t="s">
        <v>4</v>
      </c>
      <c r="B10" s="5" t="s">
        <v>5</v>
      </c>
      <c r="C10" s="14">
        <v>0.25</v>
      </c>
      <c r="D10" s="14">
        <v>0.25</v>
      </c>
      <c r="E10" s="14">
        <v>0.25</v>
      </c>
      <c r="F10" s="14">
        <v>0.25</v>
      </c>
      <c r="G10" s="14">
        <v>0.25</v>
      </c>
      <c r="H10" s="14">
        <v>0.25</v>
      </c>
      <c r="I10" s="14">
        <v>0.25</v>
      </c>
      <c r="J10" s="14">
        <v>0.25</v>
      </c>
      <c r="K10" s="14">
        <v>0.25</v>
      </c>
      <c r="L10" s="14">
        <v>0.25</v>
      </c>
      <c r="M10" s="14">
        <v>0.25</v>
      </c>
      <c r="N10" s="15">
        <f>SUM(C10:L10)</f>
        <v>2.5</v>
      </c>
    </row>
    <row r="11" spans="1:14" x14ac:dyDescent="0.25">
      <c r="A11" s="39"/>
      <c r="B11" s="6" t="s">
        <v>12</v>
      </c>
      <c r="C11" s="15">
        <f>SUM(C10)</f>
        <v>0.25</v>
      </c>
      <c r="D11" s="15">
        <f t="shared" ref="D11:N11" si="2">SUM(D10)</f>
        <v>0.25</v>
      </c>
      <c r="E11" s="15">
        <f t="shared" si="2"/>
        <v>0.25</v>
      </c>
      <c r="F11" s="15">
        <f t="shared" si="2"/>
        <v>0.25</v>
      </c>
      <c r="G11" s="15">
        <f t="shared" si="2"/>
        <v>0.25</v>
      </c>
      <c r="H11" s="15">
        <f t="shared" si="2"/>
        <v>0.25</v>
      </c>
      <c r="I11" s="15">
        <f t="shared" si="2"/>
        <v>0.25</v>
      </c>
      <c r="J11" s="15">
        <f t="shared" si="2"/>
        <v>0.25</v>
      </c>
      <c r="K11" s="15">
        <f t="shared" si="2"/>
        <v>0.25</v>
      </c>
      <c r="L11" s="15">
        <f t="shared" si="2"/>
        <v>0.25</v>
      </c>
      <c r="M11" s="15">
        <f t="shared" ref="M11" si="3">SUM(M10)</f>
        <v>0.25</v>
      </c>
      <c r="N11" s="15">
        <f t="shared" si="2"/>
        <v>2.5</v>
      </c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4" t="s">
        <v>7</v>
      </c>
    </row>
    <row r="14" spans="1:14" x14ac:dyDescent="0.25">
      <c r="A14" s="8"/>
    </row>
    <row r="16" spans="1:14" x14ac:dyDescent="0.25">
      <c r="C16" t="s">
        <v>11</v>
      </c>
    </row>
    <row r="26" spans="1:1" x14ac:dyDescent="0.25">
      <c r="A26" t="s">
        <v>11</v>
      </c>
    </row>
  </sheetData>
  <mergeCells count="3">
    <mergeCell ref="A5:B5"/>
    <mergeCell ref="A6:A9"/>
    <mergeCell ref="A10:A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/>
  </sheetViews>
  <sheetFormatPr defaultRowHeight="15" x14ac:dyDescent="0.25"/>
  <cols>
    <col min="1" max="1" width="14.42578125" customWidth="1"/>
    <col min="2" max="2" width="13.140625" bestFit="1" customWidth="1"/>
    <col min="3" max="3" width="11.7109375" customWidth="1"/>
    <col min="4" max="4" width="10.140625" bestFit="1" customWidth="1"/>
    <col min="5" max="5" width="11.85546875" bestFit="1" customWidth="1"/>
    <col min="6" max="6" width="10.140625" bestFit="1" customWidth="1"/>
    <col min="7" max="9" width="9.28515625" bestFit="1" customWidth="1"/>
    <col min="10" max="11" width="10.140625" bestFit="1" customWidth="1"/>
  </cols>
  <sheetData>
    <row r="1" spans="1:16" x14ac:dyDescent="0.25">
      <c r="A1" t="s">
        <v>29</v>
      </c>
    </row>
    <row r="2" spans="1:16" x14ac:dyDescent="0.25">
      <c r="A2" t="s">
        <v>79</v>
      </c>
    </row>
    <row r="3" spans="1:16" x14ac:dyDescent="0.25">
      <c r="A3" t="s">
        <v>6</v>
      </c>
    </row>
    <row r="5" spans="1:16" x14ac:dyDescent="0.25">
      <c r="A5" s="34" t="s">
        <v>10</v>
      </c>
      <c r="B5" s="35"/>
      <c r="C5" s="2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2">
        <v>2017</v>
      </c>
      <c r="M5" s="2">
        <v>2018</v>
      </c>
      <c r="N5" s="2" t="s">
        <v>9</v>
      </c>
    </row>
    <row r="6" spans="1:16" x14ac:dyDescent="0.25">
      <c r="A6" s="36" t="s">
        <v>0</v>
      </c>
      <c r="B6" s="5" t="s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10">
        <v>0</v>
      </c>
      <c r="M6" s="10">
        <v>0</v>
      </c>
      <c r="N6" s="13">
        <f>SUM(C6:L6)</f>
        <v>0</v>
      </c>
    </row>
    <row r="7" spans="1:16" x14ac:dyDescent="0.25">
      <c r="A7" s="37"/>
      <c r="B7" s="5" t="s">
        <v>2</v>
      </c>
      <c r="C7" s="7">
        <v>0</v>
      </c>
      <c r="D7" s="7">
        <v>0</v>
      </c>
      <c r="E7" s="11">
        <v>2609</v>
      </c>
      <c r="F7" s="11">
        <v>219007</v>
      </c>
      <c r="G7" s="11">
        <v>79114</v>
      </c>
      <c r="H7" s="11">
        <v>82403</v>
      </c>
      <c r="I7" s="11">
        <v>38534</v>
      </c>
      <c r="J7" s="7">
        <v>0</v>
      </c>
      <c r="K7" s="7">
        <v>0</v>
      </c>
      <c r="L7" s="12">
        <v>0</v>
      </c>
      <c r="M7" s="12">
        <v>0</v>
      </c>
      <c r="N7" s="13">
        <f>SUM(C7:L7)</f>
        <v>421667</v>
      </c>
    </row>
    <row r="8" spans="1:16" x14ac:dyDescent="0.25">
      <c r="A8" s="37"/>
      <c r="B8" s="5" t="s">
        <v>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12">
        <v>0</v>
      </c>
      <c r="M8" s="12">
        <v>0</v>
      </c>
      <c r="N8" s="13">
        <f>SUM(C8:L8)</f>
        <v>0</v>
      </c>
    </row>
    <row r="9" spans="1:16" x14ac:dyDescent="0.25">
      <c r="A9" s="38"/>
      <c r="B9" s="6" t="s">
        <v>8</v>
      </c>
      <c r="C9" s="13">
        <f>SUM(C6:C8)</f>
        <v>0</v>
      </c>
      <c r="D9" s="13">
        <f>SUM(D6:D8)</f>
        <v>0</v>
      </c>
      <c r="E9" s="13">
        <f>SUM(E6:E8)</f>
        <v>2609</v>
      </c>
      <c r="F9" s="13">
        <f t="shared" ref="F9:N9" si="0">SUM(F6:F8)</f>
        <v>219007</v>
      </c>
      <c r="G9" s="13">
        <f t="shared" si="0"/>
        <v>79114</v>
      </c>
      <c r="H9" s="13">
        <f t="shared" si="0"/>
        <v>82403</v>
      </c>
      <c r="I9" s="13">
        <f t="shared" si="0"/>
        <v>38534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ref="M9" si="1">SUM(M6:M8)</f>
        <v>0</v>
      </c>
      <c r="N9" s="13">
        <f t="shared" si="0"/>
        <v>421667</v>
      </c>
    </row>
    <row r="10" spans="1:16" x14ac:dyDescent="0.25">
      <c r="A10" s="39" t="s">
        <v>4</v>
      </c>
      <c r="B10" s="5" t="s">
        <v>5</v>
      </c>
      <c r="C10" s="14">
        <v>0.1</v>
      </c>
      <c r="D10" s="14">
        <v>0.12</v>
      </c>
      <c r="E10" s="14">
        <v>0.12</v>
      </c>
      <c r="F10" s="14">
        <v>0.19</v>
      </c>
      <c r="G10" s="14">
        <v>0.19</v>
      </c>
      <c r="H10" s="14">
        <v>0.19</v>
      </c>
      <c r="I10" s="14">
        <v>0.4</v>
      </c>
      <c r="J10" s="14">
        <v>0.19</v>
      </c>
      <c r="K10" s="14">
        <v>0.19</v>
      </c>
      <c r="L10" s="14">
        <v>0.19</v>
      </c>
      <c r="M10" s="14">
        <v>0.19</v>
      </c>
      <c r="N10" s="15">
        <f>SUM(C10:L10)</f>
        <v>1.88</v>
      </c>
      <c r="P10" s="17" t="s">
        <v>11</v>
      </c>
    </row>
    <row r="11" spans="1:16" x14ac:dyDescent="0.25">
      <c r="A11" s="39"/>
      <c r="B11" s="6" t="s">
        <v>12</v>
      </c>
      <c r="C11" s="15">
        <f>SUM(C10)</f>
        <v>0.1</v>
      </c>
      <c r="D11" s="15">
        <f t="shared" ref="D11:N11" si="2">SUM(D10)</f>
        <v>0.12</v>
      </c>
      <c r="E11" s="15">
        <f t="shared" si="2"/>
        <v>0.12</v>
      </c>
      <c r="F11" s="15">
        <f t="shared" si="2"/>
        <v>0.19</v>
      </c>
      <c r="G11" s="15">
        <f t="shared" si="2"/>
        <v>0.19</v>
      </c>
      <c r="H11" s="15">
        <f t="shared" si="2"/>
        <v>0.19</v>
      </c>
      <c r="I11" s="15">
        <f t="shared" si="2"/>
        <v>0.4</v>
      </c>
      <c r="J11" s="15">
        <f t="shared" si="2"/>
        <v>0.19</v>
      </c>
      <c r="K11" s="15">
        <f t="shared" si="2"/>
        <v>0.19</v>
      </c>
      <c r="L11" s="15">
        <f t="shared" si="2"/>
        <v>0.19</v>
      </c>
      <c r="M11" s="15">
        <f t="shared" ref="M11" si="3">SUM(M10)</f>
        <v>0.19</v>
      </c>
      <c r="N11" s="15">
        <f t="shared" si="2"/>
        <v>1.88</v>
      </c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x14ac:dyDescent="0.25">
      <c r="A13" s="4" t="s">
        <v>7</v>
      </c>
    </row>
    <row r="14" spans="1:16" x14ac:dyDescent="0.25">
      <c r="A14" t="s">
        <v>33</v>
      </c>
    </row>
    <row r="15" spans="1:16" x14ac:dyDescent="0.25">
      <c r="A15" s="8" t="s">
        <v>32</v>
      </c>
    </row>
    <row r="16" spans="1:16" x14ac:dyDescent="0.25">
      <c r="A16" s="8" t="s">
        <v>34</v>
      </c>
    </row>
    <row r="20" spans="1:1" x14ac:dyDescent="0.25">
      <c r="A20" t="s">
        <v>11</v>
      </c>
    </row>
    <row r="26" spans="1:1" x14ac:dyDescent="0.25">
      <c r="A26" t="s">
        <v>11</v>
      </c>
    </row>
  </sheetData>
  <mergeCells count="3">
    <mergeCell ref="A5:B5"/>
    <mergeCell ref="A6:A9"/>
    <mergeCell ref="A10:A1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defaultRowHeight="15" x14ac:dyDescent="0.25"/>
  <cols>
    <col min="1" max="1" width="14.42578125" customWidth="1"/>
    <col min="2" max="2" width="13.140625" bestFit="1" customWidth="1"/>
    <col min="3" max="3" width="11.7109375" customWidth="1"/>
    <col min="4" max="4" width="10.140625" bestFit="1" customWidth="1"/>
    <col min="5" max="5" width="11.85546875" bestFit="1" customWidth="1"/>
    <col min="6" max="6" width="10.140625" bestFit="1" customWidth="1"/>
    <col min="7" max="9" width="9.28515625" bestFit="1" customWidth="1"/>
    <col min="10" max="11" width="10.140625" bestFit="1" customWidth="1"/>
  </cols>
  <sheetData>
    <row r="1" spans="1:14" x14ac:dyDescent="0.25">
      <c r="A1" t="s">
        <v>22</v>
      </c>
    </row>
    <row r="2" spans="1:14" x14ac:dyDescent="0.25">
      <c r="A2" t="s">
        <v>79</v>
      </c>
    </row>
    <row r="3" spans="1:14" x14ac:dyDescent="0.25">
      <c r="A3" t="s">
        <v>6</v>
      </c>
    </row>
    <row r="5" spans="1:14" x14ac:dyDescent="0.25">
      <c r="A5" s="34" t="s">
        <v>10</v>
      </c>
      <c r="B5" s="35"/>
      <c r="C5" s="2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2">
        <v>2017</v>
      </c>
      <c r="M5" s="2">
        <v>2018</v>
      </c>
      <c r="N5" s="2" t="s">
        <v>9</v>
      </c>
    </row>
    <row r="6" spans="1:14" x14ac:dyDescent="0.25">
      <c r="A6" s="36" t="s">
        <v>0</v>
      </c>
      <c r="B6" s="5" t="s">
        <v>1</v>
      </c>
      <c r="C6" s="9" t="s">
        <v>31</v>
      </c>
      <c r="D6" s="9" t="s">
        <v>31</v>
      </c>
      <c r="E6" s="9" t="s">
        <v>31</v>
      </c>
      <c r="F6" s="9" t="s">
        <v>31</v>
      </c>
      <c r="G6" s="9" t="s">
        <v>31</v>
      </c>
      <c r="H6" s="9" t="s">
        <v>31</v>
      </c>
      <c r="I6" s="9" t="s">
        <v>31</v>
      </c>
      <c r="J6" s="7">
        <v>0</v>
      </c>
      <c r="K6" s="7">
        <v>0</v>
      </c>
      <c r="L6" s="10">
        <v>0</v>
      </c>
      <c r="M6" s="10">
        <v>0</v>
      </c>
      <c r="N6" s="13">
        <f>SUM(C6:L6)</f>
        <v>0</v>
      </c>
    </row>
    <row r="7" spans="1:14" x14ac:dyDescent="0.25">
      <c r="A7" s="37"/>
      <c r="B7" s="5" t="s">
        <v>2</v>
      </c>
      <c r="C7" s="9" t="s">
        <v>31</v>
      </c>
      <c r="D7" s="9" t="s">
        <v>31</v>
      </c>
      <c r="E7" s="9" t="s">
        <v>31</v>
      </c>
      <c r="F7" s="9" t="s">
        <v>31</v>
      </c>
      <c r="G7" s="9" t="s">
        <v>31</v>
      </c>
      <c r="H7" s="9" t="s">
        <v>31</v>
      </c>
      <c r="I7" s="9" t="s">
        <v>31</v>
      </c>
      <c r="J7" s="11">
        <v>0</v>
      </c>
      <c r="K7" s="11">
        <v>0</v>
      </c>
      <c r="L7" s="12">
        <v>0</v>
      </c>
      <c r="M7" s="12">
        <v>0</v>
      </c>
      <c r="N7" s="13">
        <f>SUM(C7:L7)</f>
        <v>0</v>
      </c>
    </row>
    <row r="8" spans="1:14" x14ac:dyDescent="0.25">
      <c r="A8" s="37"/>
      <c r="B8" s="5" t="s">
        <v>3</v>
      </c>
      <c r="C8" s="9" t="s">
        <v>31</v>
      </c>
      <c r="D8" s="9" t="s">
        <v>31</v>
      </c>
      <c r="E8" s="9" t="s">
        <v>31</v>
      </c>
      <c r="F8" s="9" t="s">
        <v>31</v>
      </c>
      <c r="G8" s="9" t="s">
        <v>31</v>
      </c>
      <c r="H8" s="9" t="s">
        <v>31</v>
      </c>
      <c r="I8" s="9" t="s">
        <v>31</v>
      </c>
      <c r="J8" s="12">
        <v>0</v>
      </c>
      <c r="K8" s="12">
        <v>0</v>
      </c>
      <c r="L8" s="12">
        <v>0</v>
      </c>
      <c r="M8" s="12">
        <v>0</v>
      </c>
      <c r="N8" s="13">
        <f>SUM(C8:L8)</f>
        <v>0</v>
      </c>
    </row>
    <row r="9" spans="1:14" x14ac:dyDescent="0.25">
      <c r="A9" s="38"/>
      <c r="B9" s="6" t="s">
        <v>8</v>
      </c>
      <c r="C9" s="13">
        <f>SUM(C6:C8)</f>
        <v>0</v>
      </c>
      <c r="D9" s="13">
        <f>SUM(D6:D8)</f>
        <v>0</v>
      </c>
      <c r="E9" s="13">
        <f>SUM(E6:E8)</f>
        <v>0</v>
      </c>
      <c r="F9" s="13">
        <f t="shared" ref="F9:N9" si="0">SUM(F6:F8)</f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ref="M9" si="1">SUM(M6:M8)</f>
        <v>0</v>
      </c>
      <c r="N9" s="13">
        <f t="shared" si="0"/>
        <v>0</v>
      </c>
    </row>
    <row r="10" spans="1:14" x14ac:dyDescent="0.25">
      <c r="A10" s="39" t="s">
        <v>4</v>
      </c>
      <c r="B10" s="5" t="s">
        <v>5</v>
      </c>
      <c r="C10" s="9" t="s">
        <v>31</v>
      </c>
      <c r="D10" s="9" t="s">
        <v>31</v>
      </c>
      <c r="E10" s="9" t="s">
        <v>31</v>
      </c>
      <c r="F10" s="9" t="s">
        <v>31</v>
      </c>
      <c r="G10" s="9" t="s">
        <v>31</v>
      </c>
      <c r="H10" s="9" t="s">
        <v>31</v>
      </c>
      <c r="I10" s="9" t="s">
        <v>31</v>
      </c>
      <c r="J10" s="14">
        <v>0.25</v>
      </c>
      <c r="K10" s="14">
        <v>0.25</v>
      </c>
      <c r="L10" s="14">
        <v>0.25</v>
      </c>
      <c r="M10" s="14">
        <v>0.25</v>
      </c>
      <c r="N10" s="15">
        <f>SUM(C10:L10)</f>
        <v>0.75</v>
      </c>
    </row>
    <row r="11" spans="1:14" x14ac:dyDescent="0.25">
      <c r="A11" s="39"/>
      <c r="B11" s="6" t="s">
        <v>12</v>
      </c>
      <c r="C11" s="15">
        <f>SUM(C10)</f>
        <v>0</v>
      </c>
      <c r="D11" s="15">
        <f t="shared" ref="D11:N11" si="2">SUM(D10)</f>
        <v>0</v>
      </c>
      <c r="E11" s="15">
        <f t="shared" si="2"/>
        <v>0</v>
      </c>
      <c r="F11" s="15">
        <f t="shared" si="2"/>
        <v>0</v>
      </c>
      <c r="G11" s="15">
        <f t="shared" si="2"/>
        <v>0</v>
      </c>
      <c r="H11" s="15">
        <f t="shared" si="2"/>
        <v>0</v>
      </c>
      <c r="I11" s="15">
        <f t="shared" si="2"/>
        <v>0</v>
      </c>
      <c r="J11" s="15">
        <f t="shared" si="2"/>
        <v>0.25</v>
      </c>
      <c r="K11" s="15">
        <f t="shared" si="2"/>
        <v>0.25</v>
      </c>
      <c r="L11" s="15">
        <f t="shared" si="2"/>
        <v>0.25</v>
      </c>
      <c r="M11" s="15">
        <f t="shared" ref="M11" si="3">SUM(M10)</f>
        <v>0.25</v>
      </c>
      <c r="N11" s="15">
        <f t="shared" si="2"/>
        <v>0.75</v>
      </c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4" t="s">
        <v>7</v>
      </c>
    </row>
    <row r="14" spans="1:14" x14ac:dyDescent="0.25">
      <c r="A14" s="8" t="s">
        <v>30</v>
      </c>
    </row>
  </sheetData>
  <mergeCells count="3">
    <mergeCell ref="A5:B5"/>
    <mergeCell ref="A6:A9"/>
    <mergeCell ref="A10:A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/>
  </sheetViews>
  <sheetFormatPr defaultRowHeight="15" x14ac:dyDescent="0.25"/>
  <cols>
    <col min="1" max="1" width="14.42578125" customWidth="1"/>
    <col min="2" max="2" width="13.140625" bestFit="1" customWidth="1"/>
    <col min="3" max="3" width="11.7109375" customWidth="1"/>
    <col min="4" max="4" width="10.140625" bestFit="1" customWidth="1"/>
    <col min="5" max="5" width="11.85546875" bestFit="1" customWidth="1"/>
    <col min="6" max="6" width="10.140625" bestFit="1" customWidth="1"/>
    <col min="7" max="9" width="9.28515625" bestFit="1" customWidth="1"/>
    <col min="10" max="11" width="10.140625" bestFit="1" customWidth="1"/>
  </cols>
  <sheetData>
    <row r="1" spans="1:14" x14ac:dyDescent="0.25">
      <c r="A1" t="s">
        <v>24</v>
      </c>
    </row>
    <row r="2" spans="1:14" x14ac:dyDescent="0.25">
      <c r="A2" t="s">
        <v>79</v>
      </c>
    </row>
    <row r="3" spans="1:14" x14ac:dyDescent="0.25">
      <c r="A3" t="s">
        <v>6</v>
      </c>
    </row>
    <row r="5" spans="1:14" x14ac:dyDescent="0.25">
      <c r="A5" s="34" t="s">
        <v>10</v>
      </c>
      <c r="B5" s="35"/>
      <c r="C5" s="2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2">
        <v>2017</v>
      </c>
      <c r="M5" s="2">
        <v>2018</v>
      </c>
      <c r="N5" s="2" t="s">
        <v>9</v>
      </c>
    </row>
    <row r="6" spans="1:14" x14ac:dyDescent="0.25">
      <c r="A6" s="36" t="s">
        <v>0</v>
      </c>
      <c r="B6" s="5" t="s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10">
        <v>0</v>
      </c>
      <c r="M6" s="10">
        <v>0</v>
      </c>
      <c r="N6" s="13">
        <f>SUM(C6:L6)</f>
        <v>0</v>
      </c>
    </row>
    <row r="7" spans="1:14" x14ac:dyDescent="0.25">
      <c r="A7" s="37"/>
      <c r="B7" s="5" t="s">
        <v>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12">
        <v>0</v>
      </c>
      <c r="M7" s="12">
        <v>0</v>
      </c>
      <c r="N7" s="13">
        <f>SUM(C7:L7)</f>
        <v>0</v>
      </c>
    </row>
    <row r="8" spans="1:14" x14ac:dyDescent="0.25">
      <c r="A8" s="37"/>
      <c r="B8" s="5" t="s">
        <v>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12">
        <v>0</v>
      </c>
      <c r="M8" s="12">
        <v>0</v>
      </c>
      <c r="N8" s="13">
        <f>SUM(C8:L8)</f>
        <v>0</v>
      </c>
    </row>
    <row r="9" spans="1:14" x14ac:dyDescent="0.25">
      <c r="A9" s="38"/>
      <c r="B9" s="6" t="s">
        <v>8</v>
      </c>
      <c r="C9" s="13">
        <f>SUM(C6:C8)</f>
        <v>0</v>
      </c>
      <c r="D9" s="13">
        <f>SUM(D6:D8)</f>
        <v>0</v>
      </c>
      <c r="E9" s="13">
        <f>SUM(E6:E8)</f>
        <v>0</v>
      </c>
      <c r="F9" s="13">
        <f t="shared" ref="F9:N9" si="0">SUM(F6:F8)</f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ref="M9" si="1">SUM(M6:M8)</f>
        <v>0</v>
      </c>
      <c r="N9" s="13">
        <f t="shared" si="0"/>
        <v>0</v>
      </c>
    </row>
    <row r="10" spans="1:14" x14ac:dyDescent="0.25">
      <c r="A10" s="39" t="s">
        <v>4</v>
      </c>
      <c r="B10" s="5" t="s">
        <v>5</v>
      </c>
      <c r="C10" s="14">
        <v>0.11</v>
      </c>
      <c r="D10" s="14">
        <v>0.11</v>
      </c>
      <c r="E10" s="14">
        <v>0.11</v>
      </c>
      <c r="F10" s="14">
        <v>0.11</v>
      </c>
      <c r="G10" s="14">
        <v>0.11</v>
      </c>
      <c r="H10" s="14">
        <v>0.11</v>
      </c>
      <c r="I10" s="14">
        <v>0.11</v>
      </c>
      <c r="J10" s="14">
        <v>0.11</v>
      </c>
      <c r="K10" s="14">
        <v>0.11</v>
      </c>
      <c r="L10" s="14">
        <v>0.11</v>
      </c>
      <c r="M10" s="14">
        <v>0.11</v>
      </c>
      <c r="N10" s="15">
        <f>SUM(C10:L10)</f>
        <v>1.1000000000000001</v>
      </c>
    </row>
    <row r="11" spans="1:14" x14ac:dyDescent="0.25">
      <c r="A11" s="39"/>
      <c r="B11" s="6" t="s">
        <v>12</v>
      </c>
      <c r="C11" s="15">
        <f>SUM(C10)</f>
        <v>0.11</v>
      </c>
      <c r="D11" s="15">
        <f t="shared" ref="D11:N11" si="2">SUM(D10)</f>
        <v>0.11</v>
      </c>
      <c r="E11" s="15">
        <f t="shared" si="2"/>
        <v>0.11</v>
      </c>
      <c r="F11" s="15">
        <f t="shared" si="2"/>
        <v>0.11</v>
      </c>
      <c r="G11" s="15">
        <f t="shared" si="2"/>
        <v>0.11</v>
      </c>
      <c r="H11" s="15">
        <f t="shared" si="2"/>
        <v>0.11</v>
      </c>
      <c r="I11" s="15">
        <f t="shared" si="2"/>
        <v>0.11</v>
      </c>
      <c r="J11" s="15">
        <f t="shared" si="2"/>
        <v>0.11</v>
      </c>
      <c r="K11" s="15">
        <f t="shared" si="2"/>
        <v>0.11</v>
      </c>
      <c r="L11" s="15">
        <f t="shared" si="2"/>
        <v>0.11</v>
      </c>
      <c r="M11" s="15">
        <f t="shared" ref="M11" si="3">SUM(M10)</f>
        <v>0.11</v>
      </c>
      <c r="N11" s="15">
        <f t="shared" si="2"/>
        <v>1.1000000000000001</v>
      </c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4" t="s">
        <v>7</v>
      </c>
    </row>
    <row r="14" spans="1:14" x14ac:dyDescent="0.25">
      <c r="A14" s="8"/>
    </row>
    <row r="26" spans="1:7" x14ac:dyDescent="0.25">
      <c r="A26" t="s">
        <v>11</v>
      </c>
    </row>
    <row r="27" spans="1:7" x14ac:dyDescent="0.25">
      <c r="G27" t="s">
        <v>11</v>
      </c>
    </row>
  </sheetData>
  <mergeCells count="3">
    <mergeCell ref="A5:B5"/>
    <mergeCell ref="A6:A9"/>
    <mergeCell ref="A10:A1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/>
  </sheetViews>
  <sheetFormatPr defaultRowHeight="15" x14ac:dyDescent="0.25"/>
  <cols>
    <col min="1" max="1" width="14.42578125" customWidth="1"/>
    <col min="2" max="2" width="13.140625" bestFit="1" customWidth="1"/>
    <col min="3" max="3" width="11.7109375" customWidth="1"/>
    <col min="4" max="4" width="10.140625" bestFit="1" customWidth="1"/>
    <col min="5" max="5" width="11.85546875" bestFit="1" customWidth="1"/>
    <col min="6" max="6" width="10.140625" bestFit="1" customWidth="1"/>
    <col min="7" max="9" width="9.28515625" bestFit="1" customWidth="1"/>
    <col min="10" max="11" width="10.140625" bestFit="1" customWidth="1"/>
  </cols>
  <sheetData>
    <row r="1" spans="1:14" x14ac:dyDescent="0.25">
      <c r="A1" t="s">
        <v>23</v>
      </c>
    </row>
    <row r="2" spans="1:14" x14ac:dyDescent="0.25">
      <c r="A2" t="s">
        <v>79</v>
      </c>
    </row>
    <row r="3" spans="1:14" x14ac:dyDescent="0.25">
      <c r="A3" t="s">
        <v>6</v>
      </c>
    </row>
    <row r="5" spans="1:14" x14ac:dyDescent="0.25">
      <c r="A5" s="34" t="s">
        <v>10</v>
      </c>
      <c r="B5" s="35"/>
      <c r="C5" s="2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2">
        <v>2017</v>
      </c>
      <c r="M5" s="2">
        <v>2018</v>
      </c>
      <c r="N5" s="2" t="s">
        <v>9</v>
      </c>
    </row>
    <row r="6" spans="1:14" x14ac:dyDescent="0.25">
      <c r="A6" s="36" t="s">
        <v>0</v>
      </c>
      <c r="B6" s="5" t="s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10">
        <v>0</v>
      </c>
      <c r="M6" s="10">
        <v>0</v>
      </c>
      <c r="N6" s="13">
        <f>SUM(D6:L6)</f>
        <v>0</v>
      </c>
    </row>
    <row r="7" spans="1:14" x14ac:dyDescent="0.25">
      <c r="A7" s="37"/>
      <c r="B7" s="5" t="s">
        <v>2</v>
      </c>
      <c r="C7" s="7">
        <v>0</v>
      </c>
      <c r="D7" s="7">
        <v>0</v>
      </c>
      <c r="E7" s="7">
        <v>0</v>
      </c>
      <c r="F7" s="7">
        <v>252000</v>
      </c>
      <c r="G7" s="7">
        <v>69000</v>
      </c>
      <c r="H7" s="7">
        <v>69000</v>
      </c>
      <c r="I7" s="7">
        <v>69000</v>
      </c>
      <c r="J7" s="7">
        <v>69000</v>
      </c>
      <c r="K7" s="7">
        <v>69000</v>
      </c>
      <c r="L7" s="12">
        <v>0</v>
      </c>
      <c r="M7" s="12">
        <v>0</v>
      </c>
      <c r="N7" s="13">
        <f>SUM(C7:L7)</f>
        <v>597000</v>
      </c>
    </row>
    <row r="8" spans="1:14" x14ac:dyDescent="0.25">
      <c r="A8" s="37"/>
      <c r="B8" s="5" t="s">
        <v>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12">
        <v>0</v>
      </c>
      <c r="M8" s="12">
        <v>0</v>
      </c>
      <c r="N8" s="13">
        <f>SUM(C8:L8)</f>
        <v>0</v>
      </c>
    </row>
    <row r="9" spans="1:14" x14ac:dyDescent="0.25">
      <c r="A9" s="38"/>
      <c r="B9" s="6" t="s">
        <v>8</v>
      </c>
      <c r="C9" s="13">
        <f>SUM(C7:C8)</f>
        <v>0</v>
      </c>
      <c r="D9" s="13">
        <f>SUM(D6:D8)</f>
        <v>0</v>
      </c>
      <c r="E9" s="13">
        <f>SUM(E6:E8)</f>
        <v>0</v>
      </c>
      <c r="F9" s="13">
        <f t="shared" ref="F9:N9" si="0">SUM(F6:F8)</f>
        <v>252000</v>
      </c>
      <c r="G9" s="13">
        <f t="shared" si="0"/>
        <v>69000</v>
      </c>
      <c r="H9" s="13">
        <f t="shared" si="0"/>
        <v>69000</v>
      </c>
      <c r="I9" s="13">
        <f t="shared" si="0"/>
        <v>69000</v>
      </c>
      <c r="J9" s="13">
        <f t="shared" si="0"/>
        <v>69000</v>
      </c>
      <c r="K9" s="13">
        <f t="shared" si="0"/>
        <v>69000</v>
      </c>
      <c r="L9" s="13">
        <f t="shared" si="0"/>
        <v>0</v>
      </c>
      <c r="M9" s="13">
        <f t="shared" ref="M9" si="1">SUM(M6:M8)</f>
        <v>0</v>
      </c>
      <c r="N9" s="13">
        <f t="shared" si="0"/>
        <v>597000</v>
      </c>
    </row>
    <row r="10" spans="1:14" x14ac:dyDescent="0.25">
      <c r="A10" s="39" t="s">
        <v>4</v>
      </c>
      <c r="B10" s="5" t="s">
        <v>5</v>
      </c>
      <c r="C10" s="14">
        <v>0.1</v>
      </c>
      <c r="D10" s="14">
        <v>0.1</v>
      </c>
      <c r="E10" s="14">
        <v>0.1</v>
      </c>
      <c r="F10" s="14">
        <v>0.35</v>
      </c>
      <c r="G10" s="14">
        <v>0.35</v>
      </c>
      <c r="H10" s="14">
        <v>0.35</v>
      </c>
      <c r="I10" s="14">
        <v>0.35</v>
      </c>
      <c r="J10" s="14">
        <v>0.35</v>
      </c>
      <c r="K10" s="14">
        <v>0.35</v>
      </c>
      <c r="L10" s="14">
        <v>0.35</v>
      </c>
      <c r="M10" s="14">
        <v>0.35</v>
      </c>
      <c r="N10" s="15">
        <f>SUM(C10:L10)</f>
        <v>2.7500000000000004</v>
      </c>
    </row>
    <row r="11" spans="1:14" x14ac:dyDescent="0.25">
      <c r="A11" s="39"/>
      <c r="B11" s="6" t="s">
        <v>12</v>
      </c>
      <c r="C11" s="15">
        <f>SUM(C10)</f>
        <v>0.1</v>
      </c>
      <c r="D11" s="15">
        <f t="shared" ref="D11:N11" si="2">SUM(D10)</f>
        <v>0.1</v>
      </c>
      <c r="E11" s="15">
        <f t="shared" si="2"/>
        <v>0.1</v>
      </c>
      <c r="F11" s="15">
        <f t="shared" si="2"/>
        <v>0.35</v>
      </c>
      <c r="G11" s="15">
        <f t="shared" si="2"/>
        <v>0.35</v>
      </c>
      <c r="H11" s="15">
        <f t="shared" si="2"/>
        <v>0.35</v>
      </c>
      <c r="I11" s="15">
        <f t="shared" si="2"/>
        <v>0.35</v>
      </c>
      <c r="J11" s="15">
        <f t="shared" si="2"/>
        <v>0.35</v>
      </c>
      <c r="K11" s="15">
        <f t="shared" si="2"/>
        <v>0.35</v>
      </c>
      <c r="L11" s="15">
        <f t="shared" si="2"/>
        <v>0.35</v>
      </c>
      <c r="M11" s="15">
        <f t="shared" ref="M11" si="3">SUM(M10)</f>
        <v>0.35</v>
      </c>
      <c r="N11" s="15">
        <f t="shared" si="2"/>
        <v>2.7500000000000004</v>
      </c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4" t="s">
        <v>7</v>
      </c>
    </row>
    <row r="14" spans="1:14" x14ac:dyDescent="0.25">
      <c r="A14" s="16" t="s">
        <v>77</v>
      </c>
    </row>
    <row r="15" spans="1:14" x14ac:dyDescent="0.25">
      <c r="A15" s="16" t="s">
        <v>78</v>
      </c>
    </row>
    <row r="26" spans="1:1" x14ac:dyDescent="0.25">
      <c r="A26" t="s">
        <v>11</v>
      </c>
    </row>
  </sheetData>
  <mergeCells count="3">
    <mergeCell ref="A5:B5"/>
    <mergeCell ref="A6:A9"/>
    <mergeCell ref="A10:A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BLM</vt:lpstr>
      <vt:lpstr>EPA</vt:lpstr>
      <vt:lpstr>FS</vt:lpstr>
      <vt:lpstr>FWS</vt:lpstr>
      <vt:lpstr>NPS</vt:lpstr>
      <vt:lpstr>CDPHE</vt:lpstr>
      <vt:lpstr>NMED</vt:lpstr>
      <vt:lpstr>UDEQ</vt:lpstr>
      <vt:lpstr>WDEQ</vt:lpstr>
      <vt:lpstr>ExternalGroups</vt:lpstr>
      <vt:lpstr>MonitoringNetworkFunding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Matichuk, Rebecca</dc:creator>
  <cp:lastModifiedBy>Matichuk, Rebecca</cp:lastModifiedBy>
  <dcterms:created xsi:type="dcterms:W3CDTF">2017-02-01T13:03:37Z</dcterms:created>
  <dcterms:modified xsi:type="dcterms:W3CDTF">2018-09-24T16:08:09Z</dcterms:modified>
</cp:coreProperties>
</file>