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630" windowWidth="19230" windowHeight="9480" activeTab="2"/>
  </bookViews>
  <sheets>
    <sheet name="readme" sheetId="1" r:id="rId1"/>
    <sheet name="3 state Ozone Monitors" sheetId="2" r:id="rId2"/>
    <sheet name="xref" sheetId="3" r:id="rId3"/>
  </sheets>
  <externalReferences>
    <externalReference r:id="rId4"/>
  </externalReferences>
  <definedNames>
    <definedName name="_xlnm._FilterDatabase" localSheetId="1" hidden="1">'3 state Ozone Monitors'!$A$1:$V$91</definedName>
    <definedName name="_xlnm._FilterDatabase" localSheetId="2" hidden="1">xref!$F$6:$I$121</definedName>
    <definedName name="Z_0640B021_653C_430D_86F6_E1181AA92BD2_.wvu.FilterData" localSheetId="1" hidden="1">'3 state Ozone Monitors'!$A$1:$Q$413</definedName>
    <definedName name="Z_1832BA59_BCD8_4E9F_AEF4_C3CF392B5071_.wvu.Cols" localSheetId="1" hidden="1">'3 state Ozone Monitors'!$Q:$U</definedName>
    <definedName name="Z_1832BA59_BCD8_4E9F_AEF4_C3CF392B5071_.wvu.FilterData" localSheetId="1" hidden="1">'3 state Ozone Monitors'!$A$1:$V$91</definedName>
    <definedName name="Z_1832BA59_BCD8_4E9F_AEF4_C3CF392B5071_.wvu.FilterData" localSheetId="2" hidden="1">xref!$F$6:$I$121</definedName>
    <definedName name="Z_6DBF34AD_F352_4236_A5D7_EAC15701FF72_.wvu.FilterData" localSheetId="1" hidden="1">'3 state Ozone Monitors'!$A$1:$V$91</definedName>
    <definedName name="Z_93CD1C20_D5A8_465F_B767_2A44AB112E3A_.wvu.FilterData" localSheetId="1" hidden="1">'3 state Ozone Monitors'!$A$1:$V$91</definedName>
  </definedNames>
  <calcPr calcId="145621"/>
  <customWorkbookViews>
    <customWorkbookView name="Till Stoeckenius - Personal View" guid="{1832BA59-BCD8-4E9F-AEF4-C3CF392B5071}" mergeInterval="0" personalView="1" xWindow="225" yWindow="74" windowWidth="1262" windowHeight="590" activeSheetId="3"/>
    <customWorkbookView name="Lan Ma - Personal View" guid="{93CD1C20-D5A8-465F-B767-2A44AB112E3A}" mergeInterval="0" personalView="1" maximized="1" windowWidth="1276" windowHeight="789" activeSheetId="2"/>
    <customWorkbookView name="Yesica Alvarez - Personal View" guid="{6DBF34AD-F352-4236-A5D7-EAC15701FF72}" mergeInterval="0" personalView="1" maximized="1" windowWidth="1596" windowHeight="675" activeSheetId="2" showComments="commIndAndComment"/>
    <customWorkbookView name="Gordon Pierce - Personal View" guid="{0640B021-653C-430D-86F6-E1181AA92BD2}" mergeInterval="0" personalView="1" maximized="1" xWindow="1" yWindow="1" windowWidth="1153" windowHeight="798" activeSheetId="2"/>
  </customWorkbookViews>
</workbook>
</file>

<file path=xl/calcChain.xml><?xml version="1.0" encoding="utf-8"?>
<calcChain xmlns="http://schemas.openxmlformats.org/spreadsheetml/2006/main">
  <c r="N88" i="2" l="1"/>
  <c r="N80" i="2"/>
  <c r="N57" i="2"/>
  <c r="N14" i="2"/>
  <c r="N3" i="2" l="1"/>
  <c r="N4" i="2"/>
  <c r="N5" i="2"/>
  <c r="N6" i="2"/>
  <c r="N7" i="2"/>
  <c r="N8" i="2"/>
  <c r="N9" i="2"/>
  <c r="N10" i="2"/>
  <c r="N11" i="2"/>
  <c r="N12" i="2"/>
  <c r="N13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1" i="2"/>
  <c r="N82" i="2"/>
  <c r="N83" i="2"/>
  <c r="N84" i="2"/>
  <c r="N85" i="2"/>
  <c r="N86" i="2"/>
  <c r="N87" i="2"/>
  <c r="N89" i="2"/>
  <c r="N90" i="2"/>
  <c r="N2" i="2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7" i="3"/>
</calcChain>
</file>

<file path=xl/comments1.xml><?xml version="1.0" encoding="utf-8"?>
<comments xmlns="http://schemas.openxmlformats.org/spreadsheetml/2006/main">
  <authors>
    <author>Lan Ma</author>
  </authors>
  <commentList>
    <comment ref="V1" authorId="0" guid="{0420B9EF-558E-4E24-BA81-C4276A3D6D79}">
      <text>
        <r>
          <rPr>
            <b/>
            <sz val="9"/>
            <color indexed="81"/>
            <rFont val="Tahoma"/>
            <family val="2"/>
          </rPr>
          <t>Lan Ma:</t>
        </r>
        <r>
          <rPr>
            <sz val="9"/>
            <color indexed="81"/>
            <rFont val="Tahoma"/>
            <family val="2"/>
          </rPr>
          <t xml:space="preserve">
Blue font from Lan</t>
        </r>
      </text>
    </comment>
  </commentList>
</comments>
</file>

<file path=xl/sharedStrings.xml><?xml version="1.0" encoding="utf-8"?>
<sst xmlns="http://schemas.openxmlformats.org/spreadsheetml/2006/main" count="1986" uniqueCount="653">
  <si>
    <t>MonitorName</t>
  </si>
  <si>
    <t>Latitude</t>
  </si>
  <si>
    <t>Longitude</t>
  </si>
  <si>
    <t>State</t>
  </si>
  <si>
    <t>Utah</t>
  </si>
  <si>
    <t>Pavillion</t>
  </si>
  <si>
    <t>Y</t>
  </si>
  <si>
    <t>Boulder</t>
  </si>
  <si>
    <t>Moxa</t>
  </si>
  <si>
    <t>Colorado</t>
  </si>
  <si>
    <t>Gothic</t>
  </si>
  <si>
    <t>N</t>
  </si>
  <si>
    <t>Centennial</t>
  </si>
  <si>
    <t>Jackson</t>
  </si>
  <si>
    <t>Delta</t>
  </si>
  <si>
    <t>Reports to AQS</t>
  </si>
  <si>
    <t>Operator</t>
  </si>
  <si>
    <t>FIPS</t>
  </si>
  <si>
    <t>County</t>
  </si>
  <si>
    <t>Uinta</t>
  </si>
  <si>
    <t>Pinedale</t>
  </si>
  <si>
    <t>Trout Creek Pass</t>
  </si>
  <si>
    <t>Flattops #3</t>
  </si>
  <si>
    <t>Ripple Creek Pass</t>
  </si>
  <si>
    <t>Sunlight Mountain</t>
  </si>
  <si>
    <t>Wilson</t>
  </si>
  <si>
    <t>Weminuche Wilderness Area - Shamrock Station</t>
  </si>
  <si>
    <t>Meeker, Colorado Plant Science Building</t>
  </si>
  <si>
    <t>McClure Pass</t>
  </si>
  <si>
    <t>Grand Mesa</t>
  </si>
  <si>
    <t>Silt-Collbran</t>
  </si>
  <si>
    <t>Ajax Mountain</t>
  </si>
  <si>
    <t>Miramonte Reservoir</t>
  </si>
  <si>
    <t>Norwood</t>
  </si>
  <si>
    <t>Manitou Experimental Forest</t>
  </si>
  <si>
    <t>Colorado National Monument</t>
  </si>
  <si>
    <t>Dinosaur National Monument</t>
  </si>
  <si>
    <t>On Prperty of Resident at 351 W 2500 E.  Price, Utah</t>
  </si>
  <si>
    <t>Dutch John Airport</t>
  </si>
  <si>
    <t>290 S. 1000 W.</t>
  </si>
  <si>
    <t>1/4 mile South of US 40 off 4500 Wesst Fruitland, Utah</t>
  </si>
  <si>
    <t>Escalante National Monument - Visitor Center</t>
  </si>
  <si>
    <t>Accessed from Dragon Road/145-S, Uintah Co, UT</t>
  </si>
  <si>
    <t>147 N 870 W, Hurrricane, Utah</t>
  </si>
  <si>
    <t>Sinclair, Casper</t>
  </si>
  <si>
    <t>Gillette College Tech Center  Mobile Trailer</t>
  </si>
  <si>
    <t>Big Piney Site #3</t>
  </si>
  <si>
    <t>Hiawatha Green Site</t>
  </si>
  <si>
    <t>Tata Gaseous</t>
  </si>
  <si>
    <t>Grand Teton NP - Science School</t>
  </si>
  <si>
    <t>Atlantic Rim Met.</t>
  </si>
  <si>
    <t>Spring Creek Encana</t>
  </si>
  <si>
    <t>Juel Spring - 20 miles NW of Farson on the west side of US Highway 191</t>
  </si>
  <si>
    <t>Alamosa</t>
  </si>
  <si>
    <t>IMPROVE</t>
  </si>
  <si>
    <t>08103</t>
  </si>
  <si>
    <t>08083</t>
  </si>
  <si>
    <t>08051</t>
  </si>
  <si>
    <t>49013</t>
  </si>
  <si>
    <t>56035</t>
  </si>
  <si>
    <t>56001</t>
  </si>
  <si>
    <t>08067</t>
  </si>
  <si>
    <t>08077</t>
  </si>
  <si>
    <t>08015</t>
  </si>
  <si>
    <t>08019</t>
  </si>
  <si>
    <t>08045</t>
  </si>
  <si>
    <t>08097</t>
  </si>
  <si>
    <t>08057</t>
  </si>
  <si>
    <t>08081</t>
  </si>
  <si>
    <t>08093</t>
  </si>
  <si>
    <t>08113</t>
  </si>
  <si>
    <t>08119</t>
  </si>
  <si>
    <t>49047</t>
  </si>
  <si>
    <t>49053</t>
  </si>
  <si>
    <t>49007</t>
  </si>
  <si>
    <t>49009</t>
  </si>
  <si>
    <t>49017</t>
  </si>
  <si>
    <t>49019</t>
  </si>
  <si>
    <t>49037</t>
  </si>
  <si>
    <t>56039</t>
  </si>
  <si>
    <t>56005</t>
  </si>
  <si>
    <t>56037</t>
  </si>
  <si>
    <t>56025</t>
  </si>
  <si>
    <t>56013</t>
  </si>
  <si>
    <t>56041</t>
  </si>
  <si>
    <t>56007</t>
  </si>
  <si>
    <t>56011</t>
  </si>
  <si>
    <t>56003</t>
  </si>
  <si>
    <t>56021</t>
  </si>
  <si>
    <t>08101</t>
  </si>
  <si>
    <t>49021</t>
  </si>
  <si>
    <t>56023</t>
  </si>
  <si>
    <t>56029</t>
  </si>
  <si>
    <t>56031</t>
  </si>
  <si>
    <t>56033</t>
  </si>
  <si>
    <t>56009</t>
  </si>
  <si>
    <t>49055</t>
  </si>
  <si>
    <t>56019</t>
  </si>
  <si>
    <t>49015</t>
  </si>
  <si>
    <t>49033</t>
  </si>
  <si>
    <t>56045</t>
  </si>
  <si>
    <t>Frequency</t>
  </si>
  <si>
    <t>http://views.cira.colostate.edu/edmf/Explorer/Default.aspx?btid=FEDBanner1&amp;ssp=~/css/fed1.css</t>
  </si>
  <si>
    <t>Rio Blanco</t>
  </si>
  <si>
    <t>Montezuma</t>
  </si>
  <si>
    <t>Gunnison</t>
  </si>
  <si>
    <t>Larimer</t>
  </si>
  <si>
    <t>Tooele</t>
  </si>
  <si>
    <t>Duchesne</t>
  </si>
  <si>
    <t>Sublette</t>
  </si>
  <si>
    <t>Albany</t>
  </si>
  <si>
    <t>Denver</t>
  </si>
  <si>
    <t>La Plata</t>
  </si>
  <si>
    <t>Arapahoe</t>
  </si>
  <si>
    <t>Adams</t>
  </si>
  <si>
    <t>Douglas</t>
  </si>
  <si>
    <t>El Paso</t>
  </si>
  <si>
    <t>Jefferson</t>
  </si>
  <si>
    <t>Mesa</t>
  </si>
  <si>
    <t>Weld</t>
  </si>
  <si>
    <t>Chaffee</t>
  </si>
  <si>
    <t>Clear Creek</t>
  </si>
  <si>
    <t>Garfield</t>
  </si>
  <si>
    <t>Pitkin</t>
  </si>
  <si>
    <t>Moffat</t>
  </si>
  <si>
    <t>Park</t>
  </si>
  <si>
    <t>San Miguel</t>
  </si>
  <si>
    <t>Teller</t>
  </si>
  <si>
    <t>Davis</t>
  </si>
  <si>
    <t>Uintah</t>
  </si>
  <si>
    <t>Daggett</t>
  </si>
  <si>
    <t>Box Elder</t>
  </si>
  <si>
    <t>Grand</t>
  </si>
  <si>
    <t>Teton</t>
  </si>
  <si>
    <t>Campbell</t>
  </si>
  <si>
    <t>Sweetwater</t>
  </si>
  <si>
    <t>Fremont</t>
  </si>
  <si>
    <t>Carbon</t>
  </si>
  <si>
    <t>Crook</t>
  </si>
  <si>
    <t>Big Horn</t>
  </si>
  <si>
    <t>Laramie</t>
  </si>
  <si>
    <t>Eagle</t>
  </si>
  <si>
    <t>Montrose</t>
  </si>
  <si>
    <t>Prowers</t>
  </si>
  <si>
    <t>Pueblo</t>
  </si>
  <si>
    <t>Routt</t>
  </si>
  <si>
    <t>Summit</t>
  </si>
  <si>
    <t>Archuleta</t>
  </si>
  <si>
    <t>Salt Lake</t>
  </si>
  <si>
    <t>Natrona</t>
  </si>
  <si>
    <t>Sheridan</t>
  </si>
  <si>
    <t>Converse</t>
  </si>
  <si>
    <t>Lincoln</t>
  </si>
  <si>
    <t>Saguache</t>
  </si>
  <si>
    <t>San Juan</t>
  </si>
  <si>
    <t>Washington</t>
  </si>
  <si>
    <t>Wayne</t>
  </si>
  <si>
    <t>Johnson</t>
  </si>
  <si>
    <t>Bent</t>
  </si>
  <si>
    <t>Mineral</t>
  </si>
  <si>
    <t>Cache</t>
  </si>
  <si>
    <t>Emery</t>
  </si>
  <si>
    <t>Rich</t>
  </si>
  <si>
    <t>Weston</t>
  </si>
  <si>
    <t>Weber</t>
  </si>
  <si>
    <t>Iron</t>
  </si>
  <si>
    <t>Platte</t>
  </si>
  <si>
    <t>Broomfield</t>
  </si>
  <si>
    <t>Data source</t>
  </si>
  <si>
    <t>VIEWS CIRA website. Federal Land Manager Environmental Database</t>
  </si>
  <si>
    <t>Website</t>
  </si>
  <si>
    <t>Converse County - Mobile #2</t>
  </si>
  <si>
    <t>Logan</t>
  </si>
  <si>
    <t>Colorado Department of Public Health And Environment</t>
  </si>
  <si>
    <t>Utah Department Of Environmental Quality</t>
  </si>
  <si>
    <t>Wyoming Air Quality Division, Dept Of Environmental Quality</t>
  </si>
  <si>
    <t>EPA Air Data Website</t>
  </si>
  <si>
    <t>08123</t>
  </si>
  <si>
    <t>08075</t>
  </si>
  <si>
    <t>Enefit</t>
  </si>
  <si>
    <t>Southern Ute Indian Tribe of Southern Ute Reservation, CO</t>
  </si>
  <si>
    <t>Encana, WY</t>
  </si>
  <si>
    <t>OCI Wyoming L.P.</t>
  </si>
  <si>
    <t>Tab</t>
  </si>
  <si>
    <t>Description</t>
  </si>
  <si>
    <t>xref</t>
  </si>
  <si>
    <t xml:space="preserve">http://www.epa.gov/airdata/ad_maps.html </t>
  </si>
  <si>
    <t>References and counties excluded from the list</t>
  </si>
  <si>
    <t>Include?</t>
  </si>
  <si>
    <t>Reason</t>
  </si>
  <si>
    <t>Denver-Aurora, CO</t>
  </si>
  <si>
    <t>Metro area</t>
  </si>
  <si>
    <t>Boulder, CO</t>
  </si>
  <si>
    <t>O3 NA area</t>
  </si>
  <si>
    <t>Colorado Springs, CO</t>
  </si>
  <si>
    <t>Durango, CO</t>
  </si>
  <si>
    <t>Fort Collins-Loveland, CO</t>
  </si>
  <si>
    <t>Grand Junction, CO</t>
  </si>
  <si>
    <t>Pueblo, CO</t>
  </si>
  <si>
    <t>Greeley, CO</t>
  </si>
  <si>
    <t>Brigham City, UT</t>
  </si>
  <si>
    <t>Logan, UT-ID</t>
  </si>
  <si>
    <t>Ogden-Clearfield, UT</t>
  </si>
  <si>
    <t>Salt Lake City, UT</t>
  </si>
  <si>
    <t>Vernal, UT</t>
  </si>
  <si>
    <t>Provo-Orem, UT</t>
  </si>
  <si>
    <t>St. George, UT</t>
  </si>
  <si>
    <t>Laramie, WY</t>
  </si>
  <si>
    <t>Gillette, WY</t>
  </si>
  <si>
    <t>Riverton, WY</t>
  </si>
  <si>
    <t>Cheyenne, WY</t>
  </si>
  <si>
    <t>Casper, WY</t>
  </si>
  <si>
    <t>Sheridan, WY</t>
  </si>
  <si>
    <t>Rock Springs, WY</t>
  </si>
  <si>
    <t>Cortez</t>
  </si>
  <si>
    <t>Rangely</t>
  </si>
  <si>
    <t>Jackson, WY-ID</t>
  </si>
  <si>
    <t>Non-attainment counties</t>
  </si>
  <si>
    <t>Rifle</t>
  </si>
  <si>
    <t>Sterling, CO</t>
  </si>
  <si>
    <t>Aspen</t>
  </si>
  <si>
    <t>Evanston, WY</t>
  </si>
  <si>
    <t>08013</t>
  </si>
  <si>
    <t>08119, 08041</t>
  </si>
  <si>
    <t>08069</t>
  </si>
  <si>
    <t>49003</t>
  </si>
  <si>
    <t>49005</t>
  </si>
  <si>
    <t>49057, 49011</t>
  </si>
  <si>
    <t>49045, 49035</t>
  </si>
  <si>
    <t>49049</t>
  </si>
  <si>
    <t>National Park Service</t>
  </si>
  <si>
    <t>FILTER 1</t>
  </si>
  <si>
    <t>FILTER 2</t>
  </si>
  <si>
    <r>
      <t>Monitors located in these counties/areas were</t>
    </r>
    <r>
      <rPr>
        <b/>
        <u/>
        <sz val="11"/>
        <color theme="1"/>
        <rFont val="Calibri"/>
        <family val="2"/>
        <scheme val="minor"/>
      </rPr>
      <t xml:space="preserve"> not</t>
    </r>
    <r>
      <rPr>
        <b/>
        <sz val="11"/>
        <color theme="1"/>
        <rFont val="Calibri"/>
        <family val="2"/>
        <scheme val="minor"/>
      </rPr>
      <t xml:space="preserve"> in included in the list. First non-attainment areas were filtered out, then metropolitan ares (Filter 2)</t>
    </r>
  </si>
  <si>
    <t>DANIEL SOUTH ~ 4 MILES SO OF DANIEL WYO OFF OF HWY 189</t>
  </si>
  <si>
    <t>JONAH  APPROX 40 MILES NW OF FARSON, WY</t>
  </si>
  <si>
    <t>Murphy Ridge LOCATED NEAR WYOMING UTAH BORDER</t>
  </si>
  <si>
    <t>North Cheyenne Soccer Complex</t>
  </si>
  <si>
    <t>OCI #4 SITE RELOCATED</t>
  </si>
  <si>
    <t>SOUTH CAMPBELL COUNTYAPPROX 15 MILES SSW OF GILLETTE WY  (SEE APPLE BUTTE QUAD MAP)</t>
  </si>
  <si>
    <t>South Pass WyDot</t>
  </si>
  <si>
    <t>Wyoming Range</t>
  </si>
  <si>
    <t>Rifle-Health Dept</t>
  </si>
  <si>
    <t>Bell Ranch</t>
  </si>
  <si>
    <t>Walden - Colorado, Chandler Ranch</t>
  </si>
  <si>
    <t>EAST_CHEYENNE_GAS_STORAGE</t>
  </si>
  <si>
    <t>Palisade-Water Treatment</t>
  </si>
  <si>
    <t>LAY PEAK</t>
  </si>
  <si>
    <t>Cortez - Health Dept</t>
  </si>
  <si>
    <t>Mesa Verde National Park, Resource Management Area</t>
  </si>
  <si>
    <t>LS POWER_ -_ HIGH PLAINS ENERGY</t>
  </si>
  <si>
    <t>CITY OF ASPEN GOLF PUMPHOUSE</t>
  </si>
  <si>
    <t>BLACK_HILLS_DESERT_COVE_SUBSTATION</t>
  </si>
  <si>
    <t>Rangely, Golf Course</t>
  </si>
  <si>
    <t>Briggsdale</t>
  </si>
  <si>
    <t>Canyonlands National Park, Island in the Sky</t>
  </si>
  <si>
    <t>Little Mountain</t>
  </si>
  <si>
    <t>Vernal</t>
  </si>
  <si>
    <t>2 Miles west of Redwash atop Deadman's Bench</t>
  </si>
  <si>
    <t>2 miles south of Ouray and south of the White and Green River confluence</t>
  </si>
  <si>
    <t>1215 NORTH LAVA FLOW DRIVE, SANTA CLARA, UTAH</t>
  </si>
  <si>
    <t>Zion National Park, Dalton's Wash</t>
  </si>
  <si>
    <t>Basin</t>
  </si>
  <si>
    <t>THUNDER BASIN GRASSLAND SITE 35 MI N-NE GILLETTE WY</t>
  </si>
  <si>
    <t>ATLANTIC RIM SUNDOG LOCATION</t>
  </si>
  <si>
    <t>Devil's Tower National Monument</t>
  </si>
  <si>
    <t>Casper Gaseous</t>
  </si>
  <si>
    <t>Sheridan, WARMS station</t>
  </si>
  <si>
    <t>Pinedale Gaseous</t>
  </si>
  <si>
    <t>Yellowstone National Park, Water Tank</t>
  </si>
  <si>
    <t>Newcastle, WARMS station</t>
  </si>
  <si>
    <t>08087</t>
  </si>
  <si>
    <t>11/12/2012:00:00:00</t>
  </si>
  <si>
    <t>23/04/2008:00:00:00</t>
  </si>
  <si>
    <t>30/09/2009:00:00:00</t>
  </si>
  <si>
    <t>31/03/2012:00:00:00</t>
  </si>
  <si>
    <t>06/08/2012:00:00:00</t>
  </si>
  <si>
    <t>24/02/2009:00:00:00</t>
  </si>
  <si>
    <t>31/12/2012:00:00:00</t>
  </si>
  <si>
    <t>NON-EPA FEDERAL</t>
  </si>
  <si>
    <t>US Forest Service</t>
  </si>
  <si>
    <t>SLAMS</t>
  </si>
  <si>
    <t>CASTNET</t>
  </si>
  <si>
    <t>USEPA - Clean Air Markets Division</t>
  </si>
  <si>
    <t>TRIBAL MONITORS</t>
  </si>
  <si>
    <t>INDUSTRIAL</t>
  </si>
  <si>
    <t>SPECIAL PURPOSE</t>
  </si>
  <si>
    <t>Fort Morgan, CO</t>
  </si>
  <si>
    <t>NON-REGULATORY</t>
  </si>
  <si>
    <t>Golder Associates, Inc.</t>
  </si>
  <si>
    <t>Price, UT</t>
  </si>
  <si>
    <t>Sonoma Technology</t>
  </si>
  <si>
    <t>Escalante</t>
  </si>
  <si>
    <t>Wyoming</t>
  </si>
  <si>
    <t>Wyoming Bureau of Land Management</t>
  </si>
  <si>
    <t>Anadarko, WY</t>
  </si>
  <si>
    <t>hourly</t>
  </si>
  <si>
    <t>56015</t>
  </si>
  <si>
    <t>Goshen</t>
  </si>
  <si>
    <t>56017</t>
  </si>
  <si>
    <t>Hot Springs</t>
  </si>
  <si>
    <t>56027</t>
  </si>
  <si>
    <t>Niobrara</t>
  </si>
  <si>
    <t>56043</t>
  </si>
  <si>
    <t>Washakie</t>
  </si>
  <si>
    <t>8001</t>
  </si>
  <si>
    <t>8003</t>
  </si>
  <si>
    <t>8005</t>
  </si>
  <si>
    <t>8007</t>
  </si>
  <si>
    <t>8009</t>
  </si>
  <si>
    <t>Baca</t>
  </si>
  <si>
    <t>8011</t>
  </si>
  <si>
    <t>8013</t>
  </si>
  <si>
    <t>8015</t>
  </si>
  <si>
    <t>8017</t>
  </si>
  <si>
    <t>Cheyenne</t>
  </si>
  <si>
    <t>8019</t>
  </si>
  <si>
    <t>8021</t>
  </si>
  <si>
    <t>Conejos</t>
  </si>
  <si>
    <t>8023</t>
  </si>
  <si>
    <t>Costilla</t>
  </si>
  <si>
    <t>8025</t>
  </si>
  <si>
    <t>Crowley</t>
  </si>
  <si>
    <t>8027</t>
  </si>
  <si>
    <t>Custer</t>
  </si>
  <si>
    <t>8029</t>
  </si>
  <si>
    <t>8031</t>
  </si>
  <si>
    <t>8033</t>
  </si>
  <si>
    <t>Dolores</t>
  </si>
  <si>
    <t>8035</t>
  </si>
  <si>
    <t>8037</t>
  </si>
  <si>
    <t>8041</t>
  </si>
  <si>
    <t>8039</t>
  </si>
  <si>
    <t>Elbert</t>
  </si>
  <si>
    <t>8043</t>
  </si>
  <si>
    <t>8045</t>
  </si>
  <si>
    <t>8047</t>
  </si>
  <si>
    <t>Gilpin</t>
  </si>
  <si>
    <t>8049</t>
  </si>
  <si>
    <t>8051</t>
  </si>
  <si>
    <t>8053</t>
  </si>
  <si>
    <t>Hinsdale</t>
  </si>
  <si>
    <t>8055</t>
  </si>
  <si>
    <t>Huerfano</t>
  </si>
  <si>
    <t>8057</t>
  </si>
  <si>
    <t>8059</t>
  </si>
  <si>
    <t>8061</t>
  </si>
  <si>
    <t>Kiowa</t>
  </si>
  <si>
    <t>8063</t>
  </si>
  <si>
    <t>Kit Carson</t>
  </si>
  <si>
    <t>8067</t>
  </si>
  <si>
    <t>8065</t>
  </si>
  <si>
    <t>Lake</t>
  </si>
  <si>
    <t>8069</t>
  </si>
  <si>
    <t>8071</t>
  </si>
  <si>
    <t>Las Animas</t>
  </si>
  <si>
    <t>8073</t>
  </si>
  <si>
    <t>8075</t>
  </si>
  <si>
    <t>8077</t>
  </si>
  <si>
    <t>8079</t>
  </si>
  <si>
    <t>8081</t>
  </si>
  <si>
    <t>8083</t>
  </si>
  <si>
    <t>8085</t>
  </si>
  <si>
    <t>8087</t>
  </si>
  <si>
    <t>Morgan</t>
  </si>
  <si>
    <t>8089</t>
  </si>
  <si>
    <t>Otero</t>
  </si>
  <si>
    <t>8091</t>
  </si>
  <si>
    <t>Ouray</t>
  </si>
  <si>
    <t>8093</t>
  </si>
  <si>
    <t>8095</t>
  </si>
  <si>
    <t>Phillips</t>
  </si>
  <si>
    <t>8097</t>
  </si>
  <si>
    <t>8099</t>
  </si>
  <si>
    <t>8101</t>
  </si>
  <si>
    <t>8103</t>
  </si>
  <si>
    <t>8105</t>
  </si>
  <si>
    <t>Rio Grande</t>
  </si>
  <si>
    <t>8107</t>
  </si>
  <si>
    <t>8109</t>
  </si>
  <si>
    <t>8111</t>
  </si>
  <si>
    <t>8113</t>
  </si>
  <si>
    <t>8115</t>
  </si>
  <si>
    <t>Sedgwick</t>
  </si>
  <si>
    <t>8117</t>
  </si>
  <si>
    <t>8119</t>
  </si>
  <si>
    <t>8121</t>
  </si>
  <si>
    <t>8123</t>
  </si>
  <si>
    <t>8125</t>
  </si>
  <si>
    <t>Yuma</t>
  </si>
  <si>
    <t>49001</t>
  </si>
  <si>
    <t>Beaver</t>
  </si>
  <si>
    <t>49011</t>
  </si>
  <si>
    <t>49023</t>
  </si>
  <si>
    <t>Juab</t>
  </si>
  <si>
    <t>49025</t>
  </si>
  <si>
    <t>Kane</t>
  </si>
  <si>
    <t>49027</t>
  </si>
  <si>
    <t>Millard</t>
  </si>
  <si>
    <t>49029</t>
  </si>
  <si>
    <t>49031</t>
  </si>
  <si>
    <t>Piute</t>
  </si>
  <si>
    <t>49035</t>
  </si>
  <si>
    <t>49039</t>
  </si>
  <si>
    <t>Sanpete</t>
  </si>
  <si>
    <t>49041</t>
  </si>
  <si>
    <t>Sevier</t>
  </si>
  <si>
    <t>49043</t>
  </si>
  <si>
    <t>49045</t>
  </si>
  <si>
    <t>49051</t>
  </si>
  <si>
    <t>Wasatch</t>
  </si>
  <si>
    <t>49057</t>
  </si>
  <si>
    <t>Monitor use/Network</t>
  </si>
  <si>
    <t>3 state Ozone Monitors</t>
  </si>
  <si>
    <t>List of monitoring sites for Ozone</t>
  </si>
  <si>
    <t>Ozone Monitor areas included and excluded</t>
  </si>
  <si>
    <t>CBSA, ST</t>
  </si>
  <si>
    <t>08093, 08019, 08059, 08035, 08031, 08005, 08001</t>
  </si>
  <si>
    <t>08001</t>
  </si>
  <si>
    <t>08005</t>
  </si>
  <si>
    <t>08031</t>
  </si>
  <si>
    <t>08035</t>
  </si>
  <si>
    <t>08059</t>
  </si>
  <si>
    <t>Exceedance</t>
  </si>
  <si>
    <t>Violation</t>
  </si>
  <si>
    <t>NonRegViolation</t>
  </si>
  <si>
    <t>Data in AQS</t>
  </si>
  <si>
    <t/>
  </si>
  <si>
    <t xml:space="preserve">Eldora Ski Area </t>
  </si>
  <si>
    <t>Geneva Basin</t>
  </si>
  <si>
    <t>Goliath Peak</t>
  </si>
  <si>
    <t>Kenosha Pass</t>
  </si>
  <si>
    <t>Mount Evans</t>
  </si>
  <si>
    <t>Elevation (m)</t>
  </si>
  <si>
    <t>Likely to close in 2014</t>
  </si>
  <si>
    <t>May close in 2014</t>
  </si>
  <si>
    <t>Closed</t>
  </si>
  <si>
    <t>Moved to Norwood</t>
  </si>
  <si>
    <t xml:space="preserve">Comments </t>
  </si>
  <si>
    <t>page 32 network review (see report link in column W)</t>
  </si>
  <si>
    <t>Page 25 network review (see report link in column W). Has been BLM-funded, pretty sure we will continue to operate this one</t>
  </si>
  <si>
    <t>Horsepool</t>
  </si>
  <si>
    <t>Seth Lyman</t>
  </si>
  <si>
    <t>WRAP worksheet- PB</t>
  </si>
  <si>
    <t>Note:</t>
  </si>
  <si>
    <t>missing value</t>
  </si>
  <si>
    <t>Yes</t>
  </si>
  <si>
    <t>No</t>
  </si>
  <si>
    <t>Still Active? Status as of Download 15/09/2013</t>
  </si>
  <si>
    <t>05/10/2011:00:00:00</t>
  </si>
  <si>
    <t>31/07/2013:00:00:00</t>
  </si>
  <si>
    <t>30/06/2013:00:00:00</t>
  </si>
  <si>
    <t>03/10/2011:00:00:00</t>
  </si>
  <si>
    <t>30/09/2010:00:00:00</t>
  </si>
  <si>
    <t>06/10/2011:00:00:00</t>
  </si>
  <si>
    <t>31/08/2013:00:00:00</t>
  </si>
  <si>
    <t>06/09/2010:00:00:00</t>
  </si>
  <si>
    <t>30/09/2012:00:00:00</t>
  </si>
  <si>
    <t>31/12/2011:00:00:00</t>
  </si>
  <si>
    <t>01/04/2012:00:00:00</t>
  </si>
  <si>
    <t>07/10/2011:00:00:00</t>
  </si>
  <si>
    <t>30/04/2013:00:00:00</t>
  </si>
  <si>
    <t>31/05/2013:00:00:00</t>
  </si>
  <si>
    <t>31/03/2013:00:00:00</t>
  </si>
  <si>
    <t>19/12/2011:00:00:00</t>
  </si>
  <si>
    <t>01/01/2013:00:00:00</t>
  </si>
  <si>
    <t>08/10/2011:00:00:00</t>
  </si>
  <si>
    <t>07/11/2008:00:00:00</t>
  </si>
  <si>
    <t>09/10/2011:00:00:00</t>
  </si>
  <si>
    <t>Utah State University</t>
  </si>
  <si>
    <t>Monitor ID</t>
  </si>
  <si>
    <t>SUIT-Bondad</t>
  </si>
  <si>
    <t>BLM/National Park Service</t>
  </si>
  <si>
    <t>SUIT-Ignacio</t>
  </si>
  <si>
    <t>Rural site, but urban-influenced</t>
  </si>
  <si>
    <t>NON-EPA-FEDERAL</t>
  </si>
  <si>
    <t>Rocky Mountain NP</t>
  </si>
  <si>
    <t>Monitor Start Date MM/DD/YYYY</t>
  </si>
  <si>
    <t>Last Sample Date (DDMMYYYY)</t>
  </si>
  <si>
    <t>080130007</t>
  </si>
  <si>
    <t>080150001</t>
  </si>
  <si>
    <t>080190003</t>
  </si>
  <si>
    <t>080190004</t>
  </si>
  <si>
    <t>080190005</t>
  </si>
  <si>
    <t>080450012</t>
  </si>
  <si>
    <t>080450013</t>
  </si>
  <si>
    <t>080450014</t>
  </si>
  <si>
    <t>080450015</t>
  </si>
  <si>
    <t>080450016</t>
  </si>
  <si>
    <t>080450017</t>
  </si>
  <si>
    <t>080510008</t>
  </si>
  <si>
    <t>080519991</t>
  </si>
  <si>
    <t>080570003</t>
  </si>
  <si>
    <t>080671004</t>
  </si>
  <si>
    <t>080677001</t>
  </si>
  <si>
    <t>080677003</t>
  </si>
  <si>
    <t>080690009</t>
  </si>
  <si>
    <t>080755002</t>
  </si>
  <si>
    <t>080770020</t>
  </si>
  <si>
    <t>080770021</t>
  </si>
  <si>
    <t>080770022</t>
  </si>
  <si>
    <t>080771001</t>
  </si>
  <si>
    <t>080810002</t>
  </si>
  <si>
    <t>080830006</t>
  </si>
  <si>
    <t>080830101</t>
  </si>
  <si>
    <t>080875001</t>
  </si>
  <si>
    <t>080930001</t>
  </si>
  <si>
    <t>080970002</t>
  </si>
  <si>
    <t>080970007</t>
  </si>
  <si>
    <t>081015004</t>
  </si>
  <si>
    <t>081030005</t>
  </si>
  <si>
    <t>081030006</t>
  </si>
  <si>
    <t>081130007</t>
  </si>
  <si>
    <t>081130008</t>
  </si>
  <si>
    <t>081190003</t>
  </si>
  <si>
    <t>081230011</t>
  </si>
  <si>
    <t>objective: transport</t>
  </si>
  <si>
    <t>objective: population based</t>
  </si>
  <si>
    <t>Rock Springs, objective: population based; mobile trailer in place for 1 year</t>
  </si>
  <si>
    <t>objective: transport from Utah, in exception budget (possible shut down)</t>
  </si>
  <si>
    <t>Rock Springs - 1275 Adams Ave.</t>
  </si>
  <si>
    <t>Wamsutter -SWEETWATER COUNTY</t>
  </si>
  <si>
    <t>16/05/2009</t>
  </si>
  <si>
    <t>30/03/2007</t>
  </si>
  <si>
    <t>incomplete</t>
  </si>
  <si>
    <t>080013001</t>
  </si>
  <si>
    <t>080050002</t>
  </si>
  <si>
    <t>080050006</t>
  </si>
  <si>
    <t>080130011</t>
  </si>
  <si>
    <t>080137001</t>
  </si>
  <si>
    <t>080137002</t>
  </si>
  <si>
    <t>080310002</t>
  </si>
  <si>
    <t>080310014</t>
  </si>
  <si>
    <t>080310025</t>
  </si>
  <si>
    <t>080350002</t>
  </si>
  <si>
    <t>080350004</t>
  </si>
  <si>
    <t>080410013</t>
  </si>
  <si>
    <t>080410016</t>
  </si>
  <si>
    <t>080590002</t>
  </si>
  <si>
    <t>080590005</t>
  </si>
  <si>
    <t>080590006</t>
  </si>
  <si>
    <t>080590011</t>
  </si>
  <si>
    <t>080590012</t>
  </si>
  <si>
    <t>080590013</t>
  </si>
  <si>
    <t>080690007</t>
  </si>
  <si>
    <t>080690011</t>
  </si>
  <si>
    <t>080690012</t>
  </si>
  <si>
    <t>080691004</t>
  </si>
  <si>
    <t>081230007</t>
  </si>
  <si>
    <t>081230009</t>
  </si>
  <si>
    <t>490030003</t>
  </si>
  <si>
    <t>490037001</t>
  </si>
  <si>
    <t>490050002</t>
  </si>
  <si>
    <t>490050004</t>
  </si>
  <si>
    <t>490071003</t>
  </si>
  <si>
    <t>490110001</t>
  </si>
  <si>
    <t>490110004</t>
  </si>
  <si>
    <t>490131001</t>
  </si>
  <si>
    <t>490170004</t>
  </si>
  <si>
    <t>490350003</t>
  </si>
  <si>
    <t>490352004</t>
  </si>
  <si>
    <t>490353003</t>
  </si>
  <si>
    <t>490353006</t>
  </si>
  <si>
    <t>490353007</t>
  </si>
  <si>
    <t>490353008</t>
  </si>
  <si>
    <t>490370101</t>
  </si>
  <si>
    <t>490450003</t>
  </si>
  <si>
    <t>490471002</t>
  </si>
  <si>
    <t>490472002</t>
  </si>
  <si>
    <t>490472003</t>
  </si>
  <si>
    <t>490490002</t>
  </si>
  <si>
    <t>490495008</t>
  </si>
  <si>
    <t>490495010</t>
  </si>
  <si>
    <t>490530006</t>
  </si>
  <si>
    <t>490530130</t>
  </si>
  <si>
    <t>490570002</t>
  </si>
  <si>
    <t>490570007</t>
  </si>
  <si>
    <t>490571002</t>
  </si>
  <si>
    <t>490571003</t>
  </si>
  <si>
    <t>560019991</t>
  </si>
  <si>
    <t>560050123</t>
  </si>
  <si>
    <t>560050456</t>
  </si>
  <si>
    <t>560050800</t>
  </si>
  <si>
    <t>560070099</t>
  </si>
  <si>
    <t>560070100</t>
  </si>
  <si>
    <t>560111013</t>
  </si>
  <si>
    <t>560130099</t>
  </si>
  <si>
    <t>560130232</t>
  </si>
  <si>
    <t>560130900</t>
  </si>
  <si>
    <t>560210100</t>
  </si>
  <si>
    <t>560252601</t>
  </si>
  <si>
    <t>560350097</t>
  </si>
  <si>
    <t>560350098</t>
  </si>
  <si>
    <t>560350099</t>
  </si>
  <si>
    <t>560350100</t>
  </si>
  <si>
    <t>560350101</t>
  </si>
  <si>
    <t>560350700</t>
  </si>
  <si>
    <t>560351002</t>
  </si>
  <si>
    <t>560359991</t>
  </si>
  <si>
    <t>560370077</t>
  </si>
  <si>
    <t>560370200</t>
  </si>
  <si>
    <t>560370300</t>
  </si>
  <si>
    <t>560370870</t>
  </si>
  <si>
    <t>560370898</t>
  </si>
  <si>
    <t>560390008</t>
  </si>
  <si>
    <t>560391011</t>
  </si>
  <si>
    <t>560410101</t>
  </si>
  <si>
    <t>Site ID</t>
  </si>
  <si>
    <t>Ozone DV (2009-2011)</t>
  </si>
  <si>
    <t>560370100</t>
  </si>
  <si>
    <t>560450003</t>
  </si>
  <si>
    <t>490090001</t>
  </si>
  <si>
    <t>490130002</t>
  </si>
  <si>
    <t>490130003</t>
  </si>
  <si>
    <t>490137011</t>
  </si>
  <si>
    <t>490470014</t>
  </si>
  <si>
    <t>490471003</t>
  </si>
  <si>
    <t>490475632</t>
  </si>
  <si>
    <t>490477022</t>
  </si>
  <si>
    <t>490530007</t>
  </si>
  <si>
    <t>560030002</t>
  </si>
  <si>
    <t>560090801</t>
  </si>
  <si>
    <t>560250100</t>
  </si>
  <si>
    <t>560330004</t>
  </si>
  <si>
    <t>DV did not meet 3-yr 90% data completeness requirement</t>
  </si>
  <si>
    <t>DV only partially available for yr 2011</t>
  </si>
  <si>
    <t>DV only partially available for yr 2009</t>
  </si>
  <si>
    <t>DV not available</t>
  </si>
  <si>
    <t>DV is avg of 2010 and 2011</t>
  </si>
  <si>
    <t>DV only represents value from 2011</t>
  </si>
  <si>
    <r>
      <t xml:space="preserve">Originally BLM funded  UDAQ planning to cease operation of Price on 1/1/2014  page 24 network review  (see report link in column W); </t>
    </r>
    <r>
      <rPr>
        <sz val="11"/>
        <color rgb="FF0000FF"/>
        <rFont val="Calibri"/>
        <family val="2"/>
        <scheme val="minor"/>
      </rPr>
      <t>DV only represents value from 2011</t>
    </r>
  </si>
  <si>
    <r>
      <t>Originally BLM funded   I'm not certain (but I will confirm) UDAQ planning to cease operation of Fruitland on 1/1/2014  page 13 network review  (see report link in column W);</t>
    </r>
    <r>
      <rPr>
        <sz val="11"/>
        <color rgb="FF0000FF"/>
        <rFont val="Calibri"/>
        <family val="2"/>
        <scheme val="minor"/>
      </rPr>
      <t xml:space="preserve"> DV only represents value from 2011</t>
    </r>
  </si>
  <si>
    <r>
      <t xml:space="preserve">Ncore;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</si>
  <si>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objective: transport; will be shut down in Oct 2013; </t>
    </r>
    <r>
      <rPr>
        <sz val="11"/>
        <color rgb="FF0000FF"/>
        <rFont val="Calibri"/>
        <family val="2"/>
        <scheme val="minor"/>
      </rPr>
      <t>DV only represents value from 2011</t>
    </r>
  </si>
  <si>
    <t>objective: downwind/inf-field OandG development; DV not available</t>
  </si>
  <si>
    <t>objective: downwind OandG development</t>
  </si>
  <si>
    <r>
      <t xml:space="preserve">objective: background OandG development; </t>
    </r>
    <r>
      <rPr>
        <sz val="11"/>
        <color rgb="FF0000FF"/>
        <rFont val="Calibri"/>
        <family val="2"/>
        <scheme val="minor"/>
      </rPr>
      <t>DV did not meet 3-yr 90% data completeness requirement</t>
    </r>
  </si>
  <si>
    <r>
      <t xml:space="preserve">objective: population -based/infield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</si>
  <si>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objective: downwind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</si>
  <si>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objective: downwind OandG development; </t>
    </r>
    <r>
      <rPr>
        <sz val="11"/>
        <color rgb="FF0000FF"/>
        <rFont val="Calibri"/>
        <family val="2"/>
        <scheme val="minor"/>
      </rPr>
      <t>DV is avg of 2010 and 2011</t>
    </r>
  </si>
  <si>
    <r>
      <t xml:space="preserve">objective: dwonwind OandG development; </t>
    </r>
    <r>
      <rPr>
        <sz val="11"/>
        <color rgb="FF0000FF"/>
        <rFont val="Calibri"/>
        <family val="2"/>
        <scheme val="minor"/>
      </rPr>
      <t>DV only represents value from 2011</t>
    </r>
  </si>
  <si>
    <r>
      <t xml:space="preserve">objective :PSD background; </t>
    </r>
    <r>
      <rPr>
        <sz val="11"/>
        <color rgb="FF0000FF"/>
        <rFont val="Calibri"/>
        <family val="2"/>
        <scheme val="minor"/>
      </rPr>
      <t>DV not available</t>
    </r>
  </si>
  <si>
    <r>
      <t xml:space="preserve">objective :permit required PSD major; </t>
    </r>
    <r>
      <rPr>
        <sz val="11"/>
        <color rgb="FF0000FF"/>
        <rFont val="Calibri"/>
        <family val="2"/>
        <scheme val="minor"/>
      </rPr>
      <t>DV only represents value from 2009</t>
    </r>
  </si>
  <si>
    <t>STATION LOCATED NEAR INTERSECTION OF 6000 SO and 10000 WEST</t>
  </si>
  <si>
    <t>STATION NEAR INTERSECTION OF WHITEROCK CANYON RD and QURAY CANAL</t>
  </si>
  <si>
    <t xml:space="preserve">objective: upwind OandG development and transport </t>
  </si>
  <si>
    <t>objective: infield OandG development</t>
  </si>
  <si>
    <t>Unofficial 2010-2012 DV from CASTNET</t>
  </si>
  <si>
    <t>CASTNET site</t>
  </si>
  <si>
    <t>Date</t>
  </si>
  <si>
    <t>Comment</t>
  </si>
  <si>
    <t>Till added O3 DVs for a few CASTNET sites based on unofficial calculation of 2010-2012 avg of annual 4th high 8-hour as downloaded from CASTNET website.</t>
  </si>
  <si>
    <t>Design Value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</si>
</sst>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5" fillId="0" borderId="0" xfId="1"/>
    <xf numFmtId="0" fontId="6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/>
    <xf numFmtId="0" fontId="0" fillId="0" borderId="0" xfId="0" applyFont="1"/>
    <xf numFmtId="0" fontId="11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2" fillId="0" borderId="1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14" fontId="0" fillId="0" borderId="0" xfId="0" applyNumberFormat="1" applyFont="1"/>
    <xf numFmtId="0" fontId="12" fillId="0" borderId="0" xfId="0" applyFont="1"/>
    <xf numFmtId="0" fontId="0" fillId="0" borderId="0" xfId="0" quotePrefix="1"/>
    <xf numFmtId="0" fontId="0" fillId="2" borderId="0" xfId="0" applyFill="1"/>
    <xf numFmtId="0" fontId="0" fillId="2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8" fillId="0" borderId="0" xfId="0" applyFont="1" applyFill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1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right"/>
    </xf>
    <xf numFmtId="0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0" fontId="0" fillId="0" borderId="0" xfId="0" applyAlignment="1"/>
    <xf numFmtId="0" fontId="0" fillId="3" borderId="0" xfId="0" applyFill="1"/>
    <xf numFmtId="2" fontId="0" fillId="0" borderId="0" xfId="0" applyNumberFormat="1"/>
    <xf numFmtId="164" fontId="13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wrapText="1"/>
    </xf>
    <xf numFmtId="15" fontId="0" fillId="0" borderId="0" xfId="0" applyNumberFormat="1" applyAlignment="1">
      <alignment vertical="center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1.xml"/><Relationship Id="rId9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_download/__public__data__castnet__download__Castnet_F2CB4B19399A187D8B254757B153A8B1_10_02_2013_121206/Ozone%208-Hour%20Daily%20M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zone 8-Hour Daily Max"/>
    </sheetNames>
    <sheetDataSet>
      <sheetData sheetId="0">
        <row r="3">
          <cell r="A3" t="str">
            <v>Row Labels</v>
          </cell>
        </row>
      </sheetData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revisionLog18.xml"/><Relationship Id="rId3" Type="http://schemas.openxmlformats.org/officeDocument/2006/relationships/revisionLog" Target="NULL"/><Relationship Id="rId21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revisionLog3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revisionLog2.xml"/><Relationship Id="rId10" Type="http://schemas.openxmlformats.org/officeDocument/2006/relationships/revisionLog" Target="NULL"/><Relationship Id="rId19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revisionLog1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CA912B-D579-48DC-99A3-80D7B9145F90}" diskRevisions="1" revisionId="2191" version="6">
  <header guid="{DEE9ECAF-0314-4A94-82F4-9AA11578E363}" dateTime="2013-09-24T15:44:49" maxSheetId="4" userName="Gordon Pierce" r:id="rId1">
    <sheetIdMap count="3">
      <sheetId val="1"/>
      <sheetId val="2"/>
      <sheetId val="3"/>
    </sheetIdMap>
  </header>
  <header guid="{9AC59671-68EB-41F5-8787-9D7752255EE2}" dateTime="2013-09-24T16:40:32" maxSheetId="4" userName="Gordon Pierce" r:id="rId2" minRId="1" maxRId="71">
    <sheetIdMap count="3">
      <sheetId val="1"/>
      <sheetId val="2"/>
      <sheetId val="3"/>
    </sheetIdMap>
    <reviewedList count="71">
      <reviewed rId="1"/>
      <reviewed rId="2"/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  <reviewed rId="49"/>
      <reviewed rId="50"/>
      <reviewed rId="51"/>
      <reviewed rId="52"/>
      <reviewed rId="53"/>
      <reviewed rId="54"/>
      <reviewed rId="55"/>
      <reviewed rId="56"/>
      <reviewed rId="57"/>
      <reviewed rId="58"/>
      <reviewed rId="59"/>
      <reviewed rId="60"/>
      <reviewed rId="61"/>
      <reviewed rId="62"/>
      <reviewed rId="63"/>
      <reviewed rId="64"/>
      <reviewed rId="65"/>
      <reviewed rId="66"/>
      <reviewed rId="67"/>
      <reviewed rId="68"/>
      <reviewed rId="69"/>
      <reviewed rId="70"/>
      <reviewed rId="71"/>
    </reviewedList>
  </header>
  <header guid="{BD45D98D-E77A-4339-A41B-855DB1A70179}" dateTime="2013-09-24T16:44:27" maxSheetId="4" userName="Gordon Pierce" r:id="rId3" minRId="73" maxRId="89">
    <sheetIdMap count="3">
      <sheetId val="1"/>
      <sheetId val="2"/>
      <sheetId val="3"/>
    </sheetIdMap>
    <reviewedList count="17">
      <reviewed rId="73"/>
      <reviewed rId="74"/>
      <reviewed rId="75"/>
      <reviewed rId="76"/>
      <reviewed rId="77"/>
      <reviewed rId="78"/>
      <reviewed rId="79"/>
      <reviewed rId="80"/>
      <reviewed rId="81"/>
      <reviewed rId="82"/>
      <reviewed rId="83"/>
      <reviewed rId="84"/>
      <reviewed rId="85"/>
      <reviewed rId="86"/>
      <reviewed rId="87"/>
      <reviewed rId="88"/>
      <reviewed rId="89"/>
    </reviewedList>
  </header>
  <header guid="{72644148-C5B3-4DB4-B3AC-4A7B686943D2}" dateTime="2013-09-24T16:45:46" maxSheetId="4" userName="Gordon Pierce" r:id="rId4">
    <sheetIdMap count="3">
      <sheetId val="1"/>
      <sheetId val="2"/>
      <sheetId val="3"/>
    </sheetIdMap>
  </header>
  <header guid="{84B51915-A2D3-4FE0-9A5E-64FAE7702645}" dateTime="2013-09-24T16:47:14" maxSheetId="4" userName="Gordon Pierce" r:id="rId5" minRId="92" maxRId="93">
    <sheetIdMap count="3">
      <sheetId val="1"/>
      <sheetId val="2"/>
      <sheetId val="3"/>
    </sheetIdMap>
    <reviewedList count="2">
      <reviewed rId="92"/>
      <reviewed rId="93"/>
    </reviewedList>
  </header>
  <header guid="{6A90BF4B-AB03-42D1-9764-06B058275C5E}" dateTime="2013-09-25T16:30:40" maxSheetId="4" userName="Gordon Pierce" r:id="rId6" minRId="95" maxRId="109">
    <sheetIdMap count="3">
      <sheetId val="1"/>
      <sheetId val="2"/>
      <sheetId val="3"/>
    </sheetIdMap>
    <reviewedList count="15">
      <reviewed rId="95"/>
      <reviewed rId="96"/>
      <reviewed rId="97"/>
      <reviewed rId="98"/>
      <reviewed rId="99"/>
      <reviewed rId="100"/>
      <reviewed rId="101"/>
      <reviewed rId="102"/>
      <reviewed rId="103"/>
      <reviewed rId="104"/>
      <reviewed rId="105"/>
      <reviewed rId="106"/>
      <reviewed rId="107"/>
      <reviewed rId="108"/>
      <reviewed rId="109"/>
    </reviewedList>
  </header>
  <header guid="{49F5EEB7-A534-4C54-992E-749421074847}" dateTime="2013-09-25T16:32:07" maxSheetId="4" userName="Gordon Pierce" r:id="rId7">
    <sheetIdMap count="3">
      <sheetId val="1"/>
      <sheetId val="2"/>
      <sheetId val="3"/>
    </sheetIdMap>
  </header>
  <header guid="{F5647994-77BF-4139-870F-F6F14F661DD6}" dateTime="2013-09-25T16:36:17" maxSheetId="4" userName="Gordon Pierce" r:id="rId8" minRId="114" maxRId="116">
    <sheetIdMap count="3">
      <sheetId val="1"/>
      <sheetId val="2"/>
      <sheetId val="3"/>
    </sheetIdMap>
    <reviewedList count="3">
      <reviewed rId="114"/>
      <reviewed rId="115"/>
      <reviewed rId="116"/>
    </reviewedList>
  </header>
  <header guid="{57F982E9-35EE-49D1-98F9-6675EDCB9F33}" dateTime="2013-09-25T16:36:28" maxSheetId="4" userName="Gordon Pierce" r:id="rId9" minRId="118">
    <sheetIdMap count="3">
      <sheetId val="1"/>
      <sheetId val="2"/>
      <sheetId val="3"/>
    </sheetIdMap>
    <reviewedList count="1">
      <reviewed rId="118"/>
    </reviewedList>
  </header>
  <header guid="{2B590CC8-A2C8-4A41-855C-1BC03CB894DF}" dateTime="2013-09-25T16:36:50" maxSheetId="4" userName="Gordon Pierce" r:id="rId10" minRId="120">
    <sheetIdMap count="3">
      <sheetId val="1"/>
      <sheetId val="2"/>
      <sheetId val="3"/>
    </sheetIdMap>
    <reviewedList count="1">
      <reviewed rId="120"/>
    </reviewedList>
  </header>
  <header guid="{3052CACF-D1D1-4BB7-BB51-51F0954D80D9}" dateTime="2013-09-25T16:37:04" maxSheetId="4" userName="Gordon Pierce" r:id="rId11">
    <sheetIdMap count="3">
      <sheetId val="1"/>
      <sheetId val="2"/>
      <sheetId val="3"/>
    </sheetIdMap>
  </header>
  <header guid="{63731B2A-B7C6-4E54-989B-DE679415E0CA}" dateTime="2013-09-25T16:41:41" maxSheetId="4" userName="Gordon Pierce" r:id="rId12" minRId="123" maxRId="126">
    <sheetIdMap count="3">
      <sheetId val="1"/>
      <sheetId val="2"/>
      <sheetId val="3"/>
    </sheetIdMap>
    <reviewedList count="4">
      <reviewed rId="123"/>
      <reviewed rId="124"/>
      <reviewed rId="125"/>
      <reviewed rId="126"/>
    </reviewedList>
  </header>
  <header guid="{6F17FB99-5D81-44F8-BA5C-C6A613EDB9CA}" dateTime="2013-09-26T17:36:46" maxSheetId="4" userName="Yesica Alvarez" r:id="rId13">
    <sheetIdMap count="3">
      <sheetId val="1"/>
      <sheetId val="2"/>
      <sheetId val="3"/>
    </sheetIdMap>
  </header>
  <header guid="{5A69FDA0-DD5B-41FD-B6AA-D6252EBDE066}" dateTime="2013-09-26T17:38:20" maxSheetId="4" userName="Yesica Alvarez" r:id="rId14" minRId="129" maxRId="133">
    <sheetIdMap count="3">
      <sheetId val="1"/>
      <sheetId val="2"/>
      <sheetId val="3"/>
    </sheetIdMap>
  </header>
  <header guid="{80229275-B291-47C4-960D-95E1E50ED6B7}" dateTime="2013-09-26T17:54:32" maxSheetId="4" userName="Yesica Alvarez" r:id="rId15" minRId="134" maxRId="156">
    <sheetIdMap count="3">
      <sheetId val="1"/>
      <sheetId val="2"/>
      <sheetId val="3"/>
    </sheetIdMap>
  </header>
  <header guid="{537C19EC-BD94-4BDE-B5EF-940908EC6A68}" dateTime="2013-09-26T17:58:08" maxSheetId="4" userName="Yesica Alvarez" r:id="rId16">
    <sheetIdMap count="3">
      <sheetId val="1"/>
      <sheetId val="2"/>
      <sheetId val="3"/>
    </sheetIdMap>
  </header>
  <header guid="{0C9823C3-5991-40BC-A286-E10DF1B2BCFF}" dateTime="2013-09-27T09:39:05" maxSheetId="4" userName="Yesica Alvarez" r:id="rId17">
    <sheetIdMap count="3">
      <sheetId val="1"/>
      <sheetId val="2"/>
      <sheetId val="3"/>
    </sheetIdMap>
  </header>
  <header guid="{4E2E0111-F71F-43D6-93AC-3D67B9189D15}" dateTime="2013-09-27T09:56:44" maxSheetId="4" userName="Yesica Alvarez" r:id="rId18">
    <sheetIdMap count="3">
      <sheetId val="1"/>
      <sheetId val="2"/>
      <sheetId val="3"/>
    </sheetIdMap>
  </header>
  <header guid="{6E468CE5-C1FB-4253-A4E3-4D2384ABB4E6}" dateTime="2013-09-27T10:01:13" maxSheetId="4" userName="Yesica Alvarez" r:id="rId19" minRId="161" maxRId="162">
    <sheetIdMap count="3">
      <sheetId val="1"/>
      <sheetId val="2"/>
      <sheetId val="3"/>
    </sheetIdMap>
  </header>
  <header guid="{A65762ED-6D56-4B9E-8C86-AE88A9113BC8}" dateTime="2013-09-27T10:16:29" maxSheetId="4" userName="Yesica Alvarez" r:id="rId20" minRId="164" maxRId="255">
    <sheetIdMap count="3">
      <sheetId val="1"/>
      <sheetId val="2"/>
      <sheetId val="3"/>
    </sheetIdMap>
  </header>
  <header guid="{85FF3E94-74EF-4326-AA43-69E9A505C4A1}" dateTime="2013-09-27T15:12:34" maxSheetId="4" userName="Yesica Alvarez" r:id="rId21" minRId="257" maxRId="1522">
    <sheetIdMap count="3">
      <sheetId val="1"/>
      <sheetId val="2"/>
      <sheetId val="3"/>
    </sheetIdMap>
  </header>
  <header guid="{7CB65AD9-51BC-43FB-A0D6-E4C2F400F5BF}" dateTime="2013-09-27T15:43:20" maxSheetId="4" userName="Yesica Alvarez" r:id="rId22" minRId="1524" maxRId="1704">
    <sheetIdMap count="3">
      <sheetId val="1"/>
      <sheetId val="2"/>
      <sheetId val="3"/>
    </sheetIdMap>
  </header>
  <header guid="{F9128AD5-5868-4AC7-976F-38ACDE3FAE6B}" dateTime="2013-09-27T16:50:54" maxSheetId="4" userName="Lan Ma" r:id="rId23" minRId="1706" maxRId="2049">
    <sheetIdMap count="3">
      <sheetId val="1"/>
      <sheetId val="2"/>
      <sheetId val="3"/>
    </sheetIdMap>
  </header>
  <header guid="{1D9AF4CF-7E0E-4B40-8008-0951DBAD2446}" dateTime="2013-09-27T17:50:35" maxSheetId="4" userName="Lan Ma" r:id="rId24" minRId="2051">
    <sheetIdMap count="3">
      <sheetId val="1"/>
      <sheetId val="2"/>
      <sheetId val="3"/>
    </sheetIdMap>
  </header>
  <header guid="{4FD6DB7E-6FE8-4017-A860-D3D16A5D6E10}" dateTime="2013-09-30T18:44:29" maxSheetId="4" userName="Lan Ma" r:id="rId25" minRId="2052" maxRId="2103">
    <sheetIdMap count="3">
      <sheetId val="1"/>
      <sheetId val="2"/>
      <sheetId val="3"/>
    </sheetIdMap>
  </header>
  <header guid="{493A7F85-7E22-4C94-BAF6-AA5DCD3675A3}" dateTime="2013-10-01T13:02:18" maxSheetId="4" userName="Lan Ma" r:id="rId26" minRId="2105" maxRId="2167">
    <sheetIdMap count="3">
      <sheetId val="1"/>
      <sheetId val="2"/>
      <sheetId val="3"/>
    </sheetIdMap>
  </header>
  <header guid="{7174EED9-F3A9-4B5A-BFC3-D88A20789881}" dateTime="2013-10-01T13:09:27" maxSheetId="4" userName="Lan Ma" r:id="rId27">
    <sheetIdMap count="3">
      <sheetId val="1"/>
      <sheetId val="2"/>
      <sheetId val="3"/>
    </sheetIdMap>
  </header>
  <header guid="{89D49D69-2CDB-455B-9C06-F183A8B693DF}" dateTime="2013-10-02T09:41:57" maxSheetId="4" userName="Till Stoeckenius" r:id="rId28" minRId="2168" maxRId="2176">
    <sheetIdMap count="3">
      <sheetId val="1"/>
      <sheetId val="2"/>
      <sheetId val="3"/>
    </sheetIdMap>
  </header>
  <header guid="{F763A9AE-49B7-4744-B766-249026D05F5B}" dateTime="2013-10-02T09:43:45" maxSheetId="4" userName="Till Stoeckenius" r:id="rId29" minRId="2179" maxRId="2182">
    <sheetIdMap count="3">
      <sheetId val="1"/>
      <sheetId val="2"/>
      <sheetId val="3"/>
    </sheetIdMap>
  </header>
  <header guid="{D4CA912B-D579-48DC-99A3-80D7B9145F90}" dateTime="2013-10-02T15:30:27" maxSheetId="4" userName="Till Stoeckenius" r:id="rId30" minRId="2185" maxRId="218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N1:N1048576">
    <dxf>
      <fill>
        <patternFill patternType="none">
          <bgColor auto="1"/>
        </patternFill>
      </fill>
    </dxf>
  </rfmt>
  <rfmt sheetId="2" sqref="N91" start="0" length="0">
    <dxf>
      <fill>
        <patternFill patternType="solid">
          <bgColor theme="9" tint="0.3999755851924192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V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fmt sheetId="2" sqref="V14" start="0" length="0">
    <dxf>
      <numFmt numFmtId="164" formatCode="0.000"/>
    </dxf>
  </rfmt>
  <rfmt sheetId="2" sqref="V15:V16" start="0" length="2147483647">
    <dxf>
      <font>
        <color rgb="FF0000FF"/>
      </font>
    </dxf>
  </rfmt>
  <rcc rId="2105" sId="3">
    <nc r="Q31" t="inlineStr">
      <is>
        <t>0.067 (inc)</t>
      </is>
    </nc>
  </rcc>
  <rcc rId="2106" sId="2">
    <nc r="V15" t="inlineStr">
      <is>
        <t>No DV record except for yr 2011</t>
      </is>
    </nc>
  </rcc>
  <rcc rId="2107" sId="2">
    <nc r="V16" t="inlineStr">
      <is>
        <t>No DV record except for yr 2011</t>
      </is>
    </nc>
  </rcc>
  <rcc rId="2108" sId="2">
    <nc r="V18" t="inlineStr">
      <is>
        <t>DV did not meet 3-yr 90% data completeness requirement</t>
      </is>
    </nc>
  </rcc>
  <rfmt sheetId="2" sqref="V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fmt sheetId="2" sqref="V18" start="0" length="2147483647">
    <dxf>
      <font>
        <color rgb="FF0000FF"/>
      </font>
    </dxf>
  </rfmt>
  <rcc rId="2109" sId="3">
    <oc r="Q31" t="inlineStr">
      <is>
        <t>incomplete</t>
      </is>
    </oc>
    <nc r="Q31">
      <v>6.7000000000000004E-2</v>
    </nc>
  </rcc>
  <rfmt sheetId="3" sqref="Q31" start="0" length="2147483647">
    <dxf>
      <font>
        <color rgb="FFFF0000"/>
      </font>
    </dxf>
  </rfmt>
  <rm rId="2110" sheetId="2" source="V16" destination="V14" sourceSheetId="2"/>
  <rcc rId="2111" sId="2">
    <nc r="V14" t="inlineStr">
      <is>
        <t>DV only partially available for yr 2011</t>
      </is>
    </nc>
  </rcc>
  <rcc rId="2112" sId="2">
    <nc r="V15" t="inlineStr">
      <is>
        <t>DV only partially available for yr 2011</t>
      </is>
    </nc>
  </rcc>
  <rfmt sheetId="2" sqref="N1:N1048576">
    <dxf>
      <fill>
        <patternFill>
          <bgColor rgb="FFFFFF00"/>
        </patternFill>
      </fill>
    </dxf>
  </rfmt>
  <rcc rId="2113" sId="2">
    <nc r="V20" t="inlineStr">
      <is>
        <t>DV only partially available for yr 2009</t>
      </is>
    </nc>
  </rcc>
  <rfmt sheetId="2" sqref="V20">
    <dxf>
      <numFmt numFmtId="164" formatCode="0.000"/>
    </dxf>
  </rfmt>
  <rfmt sheetId="2" sqref="V20" start="0" length="2147483647">
    <dxf>
      <font>
        <color rgb="FF0000FF"/>
      </font>
    </dxf>
  </rfmt>
  <rcc rId="2114" sId="2">
    <nc r="V24" t="inlineStr">
      <is>
        <t>DV not available</t>
      </is>
    </nc>
  </rcc>
  <rfmt sheetId="2" sqref="V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fmt sheetId="2" sqref="V24" start="0" length="2147483647">
    <dxf>
      <font>
        <color rgb="FF0000FF"/>
      </font>
    </dxf>
  </rfmt>
  <rcc rId="2115" sId="2" odxf="1" dxf="1">
    <nc r="V25" t="inlineStr">
      <is>
        <t>DV only partially available for yr 2011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16" sId="2" odxf="1" dxf="1">
    <nc r="V28" t="inlineStr">
      <is>
        <t>DV only partially available for yr 2009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17" sId="3">
    <oc r="Q43" t="inlineStr">
      <is>
        <t>incomplete</t>
      </is>
    </oc>
    <nc r="Q43">
      <v>6.3E-2</v>
    </nc>
  </rcc>
  <rfmt sheetId="3" sqref="Q43" start="0" length="2147483647">
    <dxf>
      <font>
        <color rgb="FFFF0000"/>
      </font>
    </dxf>
  </rfmt>
  <rcc rId="2118" sId="2">
    <nc r="V31" t="inlineStr">
      <is>
        <t>DV is avg of 2010 and 2011</t>
      </is>
    </nc>
  </rcc>
  <rfmt sheetId="2" sqref="V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</dxf>
  </rfmt>
  <rcc rId="2119" sId="2" odxf="1" dxf="1">
    <nc r="V32" t="inlineStr">
      <is>
        <t>DV only partially available for yr 2009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20" sId="3">
    <oc r="Q45" t="inlineStr">
      <is>
        <t>incomplete</t>
      </is>
    </oc>
    <nc r="Q45">
      <v>6.4000000000000001E-2</v>
    </nc>
  </rcc>
  <rfmt sheetId="3" sqref="Q45" start="0" length="2147483647">
    <dxf>
      <font>
        <color rgb="FFFF0000"/>
      </font>
    </dxf>
  </rfmt>
  <rcc rId="2121" sId="2">
    <nc r="V33" t="inlineStr">
      <is>
        <t>DV is avg of 2010 and 2011</t>
      </is>
    </nc>
  </rcc>
  <rfmt sheetId="2" sqref="V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</dxf>
  </rfmt>
  <rcc rId="2122" sId="3">
    <oc r="Q46" t="inlineStr">
      <is>
        <t>incomplete</t>
      </is>
    </oc>
    <nc r="Q46">
      <v>7.2999999999999995E-2</v>
    </nc>
  </rcc>
  <rfmt sheetId="3" sqref="Q46" start="0" length="2147483647">
    <dxf>
      <font>
        <color rgb="FFFF0000"/>
      </font>
    </dxf>
  </rfmt>
  <rcc rId="2123" sId="2">
    <nc r="V34" t="inlineStr">
      <is>
        <t>DV only represents value from 2011</t>
      </is>
    </nc>
  </rcc>
  <rfmt sheetId="2" sqref="V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</dxf>
  </rfmt>
  <rcc rId="2124" sId="3">
    <oc r="Q53" t="inlineStr">
      <is>
        <t>incomplete</t>
      </is>
    </oc>
    <nc r="Q53">
      <v>6.7000000000000004E-2</v>
    </nc>
  </rcc>
  <rfmt sheetId="3" sqref="Q53" start="0" length="2147483647">
    <dxf>
      <font>
        <color rgb="FFFF0000"/>
      </font>
    </dxf>
  </rfmt>
  <rcc rId="2125" sId="2">
    <oc r="V39" t="inlineStr">
      <is>
        <t>Originally BLM funded  UDAQ planning to cease operation of Price on 1/1/2014  page 24 network review  (see report link in column W)</t>
      </is>
    </oc>
    <nc r="V39" t="inlineStr">
      <is>
        <r>
          <t xml:space="preserve">Originally BLM funded  UDAQ planning to cease operation of Price on 1/1/2014  page 24 network review  (see report link in column W);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26" sId="3">
    <oc r="Q56" t="inlineStr">
      <is>
        <t>incomplete</t>
      </is>
    </oc>
    <nc r="Q56">
      <v>6.5000000000000002E-2</v>
    </nc>
  </rcc>
  <rfmt sheetId="3" sqref="Q56" start="0" length="2147483647">
    <dxf>
      <font>
        <color rgb="FFFF0000"/>
      </font>
    </dxf>
  </rfmt>
  <rcc rId="2127" sId="2">
    <oc r="V43" t="inlineStr">
      <is>
        <t>Originally BLM funded   I'm not certain (but I will confirm) UDAQ planning to cease operation of Fruitland on 1/1/2014  page 13 network review  (see report link in column W)</t>
      </is>
    </oc>
    <nc r="V43" t="inlineStr">
      <is>
        <r>
          <t>Originally BLM funded   I'm not certain (but I will confirm) UDAQ planning to cease operation of Fruitland on 1/1/2014  page 13 network review  (see report link in column W);</t>
        </r>
        <r>
          <rPr>
            <sz val="11"/>
            <color rgb="FF0000FF"/>
            <rFont val="Calibri"/>
            <family val="2"/>
          </rPr>
          <t xml:space="preserve"> DV only represents value from 2011</t>
        </r>
      </is>
    </nc>
  </rcc>
  <rcc rId="2128" sId="2">
    <nc r="V45" t="inlineStr">
      <is>
        <t>DV not available</t>
      </is>
    </nc>
  </rcc>
  <rfmt sheetId="2" sqref="V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</dxf>
  </rfmt>
  <rcc rId="2129" sId="2">
    <nc r="V48" t="inlineStr">
      <is>
        <t>DV not available</t>
      </is>
    </nc>
  </rcc>
  <rfmt sheetId="2" sqref="V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</dxf>
  </rfmt>
  <rcc rId="2130" sId="2" odxf="1" dxf="1">
    <nc r="V50" t="inlineStr">
      <is>
        <t>DV only partially available for yr 2009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1" sId="2" odxf="1" dxf="1">
    <nc r="V51" t="inlineStr">
      <is>
        <t>DV only partially available for yr 2009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2" sId="2" odxf="1" dxf="1">
    <nc r="V57" t="inlineStr">
      <is>
        <t>DV only partially available for yr 2011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3" sId="2" odxf="1" dxf="1">
    <nc r="V61" t="inlineStr">
      <is>
        <t>DV only partially available for yr 2011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4" sId="2" odxf="1" dxf="1">
    <nc r="V62" t="inlineStr">
      <is>
        <t>DV only partially available for yr 2009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5" sId="3">
    <oc r="Q83" t="inlineStr">
      <is>
        <t>incomplete</t>
      </is>
    </oc>
    <nc r="Q83">
      <v>6.4000000000000001E-2</v>
    </nc>
  </rcc>
  <rfmt sheetId="3" sqref="Q83" start="0" length="2147483647">
    <dxf>
      <font>
        <color rgb="FFFF0000"/>
      </font>
    </dxf>
  </rfmt>
  <rcc rId="2136" sId="2" odxf="1" dxf="1">
    <nc r="V63" t="inlineStr">
      <is>
        <t>DV is avg of 2010 and 2011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7" sId="2" odxf="1" dxf="1">
    <nc r="V65" t="inlineStr">
      <is>
        <t>DV not available</t>
      </is>
    </nc>
    <odxf>
      <font>
        <sz val="11"/>
        <color theme="1"/>
        <name val="Calibri"/>
        <scheme val="minor"/>
      </font>
      <numFmt numFmtId="0" formatCode="General"/>
    </odxf>
    <ndxf>
      <font>
        <sz val="11"/>
        <color rgb="FF0000FF"/>
        <name val="Calibri"/>
        <scheme val="minor"/>
      </font>
      <numFmt numFmtId="164" formatCode="0.000"/>
    </ndxf>
  </rcc>
  <rcc rId="2138" sId="3">
    <oc r="Q86" t="inlineStr">
      <is>
        <t>incomplete</t>
      </is>
    </oc>
    <nc r="Q86">
      <v>6.2E-2</v>
    </nc>
  </rcc>
  <rfmt sheetId="3" sqref="Q86" start="0" length="2147483647">
    <dxf>
      <font>
        <color rgb="FFFF0000"/>
      </font>
    </dxf>
  </rfmt>
  <rfmt sheetId="2" sqref="V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cc rId="2139" sId="3">
    <oc r="Q87" t="inlineStr">
      <is>
        <t>incomplete</t>
      </is>
    </oc>
    <nc r="Q87">
      <v>6.0999999999999999E-2</v>
    </nc>
  </rcc>
  <rfmt sheetId="3" sqref="Q87" start="0" length="2147483647">
    <dxf>
      <font>
        <color rgb="FFFF0000"/>
      </font>
    </dxf>
  </rfmt>
  <rcc rId="2140" sId="3">
    <oc r="Q88" t="inlineStr">
      <is>
        <t>incomplete</t>
      </is>
    </oc>
    <nc r="Q88">
      <v>6.7000000000000004E-2</v>
    </nc>
  </rcc>
  <rfmt sheetId="3" sqref="Q88" start="0" length="2147483647">
    <dxf>
      <font>
        <color rgb="FFFF0000"/>
      </font>
    </dxf>
  </rfmt>
  <rcc rId="2141" sId="2">
    <oc r="V69" t="inlineStr">
      <is>
        <t>Ncore</t>
      </is>
    </oc>
    <nc r="V69" t="inlineStr">
      <is>
        <r>
          <t xml:space="preserve">Ncore;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42" sId="2">
    <nc r="V71" t="inlineStr">
      <is>
        <t>DV not available</t>
      </is>
    </nc>
  </rcc>
  <rfmt sheetId="2" sqref="V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2" sqref="V71" start="0" length="2147483647">
    <dxf>
      <font>
        <color rgb="FF0000FF"/>
      </font>
    </dxf>
  </rfmt>
  <rcc rId="2143" sId="3">
    <oc r="Q90" t="inlineStr">
      <is>
        <t>incomplete</t>
      </is>
    </oc>
    <nc r="Q90">
      <v>7.1999999999999995E-2</v>
    </nc>
  </rcc>
  <rfmt sheetId="3" sqref="Q90" start="0" length="2147483647">
    <dxf>
      <font>
        <color rgb="FFFF0000"/>
      </font>
    </dxf>
  </rfmt>
  <rcc rId="2144" sId="2">
    <oc r="V73" t="inlineStr">
      <is>
        <t>objective: transport; will be shut down in Oct 2013</t>
      </is>
    </oc>
    <nc r="V73" t="inlineStr">
      <is>
        <r>
          <t xml:space="preserve">objective: transport; will be shut down in Oct 2013;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45" sId="2">
    <oc r="V74" t="inlineStr">
      <is>
        <t>objective: downwind/inf-field O&amp;G development</t>
      </is>
    </oc>
    <nc r="V74" t="inlineStr">
      <is>
        <t>objective: downwind/inf-field OandG development; DV not available</t>
      </is>
    </nc>
  </rcc>
  <rcc rId="2146" sId="2">
    <oc r="V67" t="inlineStr">
      <is>
        <t>objective: background O&amp;G development</t>
      </is>
    </oc>
    <nc r="V67" t="inlineStr">
      <is>
        <r>
          <t xml:space="preserve">objective: background OandG development; </t>
        </r>
        <r>
          <rPr>
            <sz val="11"/>
            <color rgb="FF0000FF"/>
            <rFont val="Calibri"/>
            <family val="2"/>
          </rPr>
          <t>DV did not meet 3-yr 90% data completeness requirement</t>
        </r>
      </is>
    </nc>
  </rcc>
  <rcc rId="2147" sId="2">
    <oc r="V68" t="inlineStr">
      <is>
        <t>objective: population -based/infield O&amp;G development</t>
      </is>
    </oc>
    <nc r="V68" t="inlineStr">
      <is>
        <r>
          <t xml:space="preserve">objective: population -based/infield OandG development;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48" sId="3">
    <oc r="Q95" t="inlineStr">
      <is>
        <t>incomplete</t>
      </is>
    </oc>
    <nc r="Q95">
      <v>6.4000000000000001E-2</v>
    </nc>
  </rcc>
  <rfmt sheetId="3" sqref="Q95" start="0" length="2147483647">
    <dxf>
      <font>
        <color rgb="FFFF0000"/>
      </font>
    </dxf>
  </rfmt>
  <rcc rId="2149" sId="2">
    <nc r="V78" t="inlineStr">
      <is>
        <t>objective: downwind OandG development; DV only represents value from 2011</t>
      </is>
    </nc>
  </rcc>
  <rcc rId="2150" sId="2">
    <oc r="V78" t="inlineStr">
      <is>
        <t>objective: downwind O&amp;G development</t>
      </is>
    </oc>
    <nc r="V78" t="inlineStr">
      <is>
        <r>
          <t xml:space="preserve">objective: downwind OandG development;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51" sId="3">
    <oc r="Q96" t="inlineStr">
      <is>
        <t>incomplete</t>
      </is>
    </oc>
    <nc r="Q96">
      <v>7.0000000000000007E-2</v>
    </nc>
  </rcc>
  <rfmt sheetId="3" sqref="Q96" start="0" length="2147483647">
    <dxf>
      <font>
        <color rgb="FFFF0000"/>
      </font>
    </dxf>
  </rfmt>
  <rcc rId="2152" sId="2">
    <nc r="V79" t="inlineStr">
      <is>
        <t>objective: downwind OandG development; DV is avg of 2010 and 2011</t>
      </is>
    </nc>
  </rcc>
  <rcc rId="2153" sId="2">
    <oc r="V79" t="inlineStr">
      <is>
        <t>objective: downwind O&amp;G development</t>
      </is>
    </oc>
    <nc r="V79" t="inlineStr">
      <is>
        <r>
          <t xml:space="preserve">objective: downwind OandG development; </t>
        </r>
        <r>
          <rPr>
            <sz val="11"/>
            <color rgb="FF0000FF"/>
            <rFont val="Calibri"/>
            <family val="2"/>
          </rPr>
          <t>DV is avg of 2010 and 2011</t>
        </r>
      </is>
    </nc>
  </rcc>
  <rcc rId="2154" sId="2">
    <nc r="V80" t="inlineStr">
      <is>
        <t>DV not available</t>
      </is>
    </nc>
  </rcc>
  <rfmt sheetId="2" sqref="V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2" sqref="V80" start="0" length="2147483647">
    <dxf>
      <font>
        <color rgb="FF0000FF"/>
      </font>
    </dxf>
  </rfmt>
  <rcc rId="2155" sId="3">
    <oc r="Q98" t="inlineStr">
      <is>
        <t>incomplete</t>
      </is>
    </oc>
    <nc r="Q98">
      <v>6.3E-2</v>
    </nc>
  </rcc>
  <rfmt sheetId="3" sqref="Q98" start="0" length="2147483647">
    <dxf>
      <font>
        <color rgb="FFFF0000"/>
      </font>
    </dxf>
  </rfmt>
  <rcc rId="2156" sId="2">
    <oc r="V81" t="inlineStr">
      <is>
        <t>objective: dwonwind O&amp;G development</t>
      </is>
    </oc>
    <nc r="V81" t="inlineStr">
      <is>
        <r>
          <t xml:space="preserve">objective: dwonwind OandG development;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57" sId="2">
    <oc r="V84" t="inlineStr">
      <is>
        <t>objective: downwind O&amp;G development</t>
      </is>
    </oc>
    <nc r="V84" t="inlineStr">
      <is>
        <r>
          <t xml:space="preserve">objective: dwonwind OandG development; </t>
        </r>
        <r>
          <rPr>
            <sz val="11"/>
            <color rgb="FF0000FF"/>
            <rFont val="Calibri"/>
            <family val="2"/>
          </rPr>
          <t>DV only represents value from 2011</t>
        </r>
      </is>
    </nc>
  </rcc>
  <rcc rId="2158" sId="3">
    <oc r="Q100" t="inlineStr">
      <is>
        <t>incomplete</t>
      </is>
    </oc>
    <nc r="Q100">
      <v>6.8000000000000005E-2</v>
    </nc>
  </rcc>
  <rfmt sheetId="3" sqref="Q100" start="0" length="2147483647">
    <dxf>
      <font>
        <color rgb="FFFF0000"/>
      </font>
    </dxf>
  </rfmt>
  <rcc rId="2159" sId="2">
    <oc r="V85" t="inlineStr">
      <is>
        <t>objective :PSD background</t>
      </is>
    </oc>
    <nc r="V85" t="inlineStr">
      <is>
        <r>
          <t xml:space="preserve">objective :PSD background; </t>
        </r>
        <r>
          <rPr>
            <sz val="11"/>
            <color rgb="FF0000FF"/>
            <rFont val="Calibri"/>
            <family val="2"/>
          </rPr>
          <t>DV not available</t>
        </r>
      </is>
    </nc>
  </rcc>
  <rcc rId="2160" sId="3">
    <oc r="Q102" t="inlineStr">
      <is>
        <t>incomplete</t>
      </is>
    </oc>
    <nc r="Q102">
      <v>0.06</v>
    </nc>
  </rcc>
  <rfmt sheetId="3" sqref="Q102" start="0" length="2147483647">
    <dxf>
      <font>
        <color rgb="FFFF0000"/>
      </font>
    </dxf>
  </rfmt>
  <rcc rId="2161" sId="2">
    <oc r="V86" t="inlineStr">
      <is>
        <t>objective :permit required PSD major</t>
      </is>
    </oc>
    <nc r="V86" t="inlineStr">
      <is>
        <r>
          <t xml:space="preserve">objective :permit required PSD major; </t>
        </r>
        <r>
          <rPr>
            <sz val="11"/>
            <color rgb="FF0000FF"/>
            <rFont val="Calibri"/>
            <family val="2"/>
          </rPr>
          <t>DV only represents value from 2009</t>
        </r>
      </is>
    </nc>
  </rcc>
  <rcc rId="2162" sId="2">
    <nc r="V87" t="inlineStr">
      <is>
        <t>DV not available</t>
      </is>
    </nc>
  </rcc>
  <rfmt sheetId="2" sqref="V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fmt sheetId="2" sqref="V87" start="0" length="2147483647">
    <dxf>
      <font>
        <color rgb="FF0000FF"/>
      </font>
    </dxf>
  </rfmt>
  <rcc rId="2163" sId="2">
    <oc r="A44" t="inlineStr">
      <is>
        <t>STATION LOCATED NEAR INTERSECTION OF 6000 SO &amp; 10000 WEST</t>
      </is>
    </oc>
    <nc r="A44" t="inlineStr">
      <is>
        <t>STATION LOCATED NEAR INTERSECTION OF 6000 SO and 10000 WEST</t>
      </is>
    </nc>
  </rcc>
  <rcc rId="2164" sId="2">
    <oc r="A53" t="inlineStr">
      <is>
        <t>STATION NEAR INTERSECTION OF WHITEROCK CANYON RD &amp; QURAY CANAL</t>
      </is>
    </oc>
    <nc r="A53" t="inlineStr">
      <is>
        <t>STATION NEAR INTERSECTION OF WHITEROCK CANYON RD and QURAY CANAL</t>
      </is>
    </nc>
  </rcc>
  <rcc rId="2165" sId="2">
    <oc r="V75" t="inlineStr">
      <is>
        <t>objective: downwind O&amp;G development</t>
      </is>
    </oc>
    <nc r="V75" t="inlineStr">
      <is>
        <t>objective: downwind OandG development</t>
      </is>
    </nc>
  </rcc>
  <rcc rId="2166" sId="2">
    <oc r="V76" t="inlineStr">
      <is>
        <t xml:space="preserve">objective: upwind O&amp;G development &amp; transport </t>
      </is>
    </oc>
    <nc r="V76" t="inlineStr">
      <is>
        <t xml:space="preserve">objective: upwind OandG development and transport </t>
      </is>
    </nc>
  </rcc>
  <rcc rId="2167" sId="2">
    <oc r="V83" t="inlineStr">
      <is>
        <t>objective: infield O&amp;G development</t>
      </is>
    </oc>
    <nc r="V83" t="inlineStr">
      <is>
        <t>objective: infield OandG development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8" sId="2">
    <oc r="N14">
      <f>IFERROR(VLOOKUP(B14,xref!$P$7:$Q$105,2,FALSE),"N/A")</f>
    </oc>
    <nc r="N14">
      <f>GETPIVOTDATA("Average of OZONE_8HR_DAILY_MAX",'\\NOVATO2K3\projects\3SAQS\Network\monitor_download\__public__data__castnet__download__Castnet_F2CB4B19399A187D8B254757B153A8B1_10_02_2013_121206\[Ozone 8-Hour Daily Max.xlsx]Sheet1'!$A$3,"SITE_ID","GTH161")</f>
    </nc>
  </rcc>
  <rcc rId="2169" sId="2">
    <oc r="N57">
      <f>IFERROR(VLOOKUP(B57,xref!$P$7:$Q$105,2,FALSE),"N/A")</f>
    </oc>
    <nc r="N57">
      <f>GETPIVOTDATA("Average of OZONE_8HR_DAILY_MAX",'\\NOVATO2K3\projects\3SAQS\Network\monitor_download\__public__data__castnet__download__Castnet_F2CB4B19399A187D8B254757B153A8B1_10_02_2013_121206\[Ozone 8-Hour Daily Max.xlsx]Sheet1'!$A$3,"SITE_ID","CNT169")</f>
    </nc>
  </rcc>
  <rcc rId="2170" sId="2">
    <oc r="N80">
      <f>IFERROR(VLOOKUP(B80,xref!$P$7:$Q$105,2,FALSE),"N/A")</f>
    </oc>
    <nc r="N80">
      <f>GETPIVOTDATA("Average of OZONE_8HR_DAILY_MAX",'\\NOVATO2K3\projects\3SAQS\Network\monitor_download\__public__data__castnet__download__Castnet_F2CB4B19399A187D8B254757B153A8B1_10_02_2013_121206\[Ozone 8-Hour Daily Max.xlsx]Sheet1'!$A$3,"SITE_ID","PND165")</f>
    </nc>
  </rcc>
  <rcc rId="2171" sId="2">
    <oc r="V14" t="inlineStr">
      <is>
        <t>DV only partially available for yr 2011</t>
      </is>
    </oc>
    <nc r="V14" t="inlineStr">
      <is>
        <t>Unofficial 2010-2012 DV from CASTNET</t>
      </is>
    </nc>
  </rcc>
  <rcc rId="2172" sId="2">
    <oc r="V57" t="inlineStr">
      <is>
        <t>DV only partially available for yr 2011</t>
      </is>
    </oc>
    <nc r="V57" t="inlineStr">
      <is>
        <t>Unofficial 2010-2012 DV from CASTNET</t>
      </is>
    </nc>
  </rcc>
  <rcc rId="2173" sId="2" odxf="1" dxf="1">
    <oc r="V80" t="inlineStr">
      <is>
        <t>DV not available</t>
      </is>
    </oc>
    <nc r="V80" t="inlineStr">
      <is>
        <t>Unofficial 2010-2012 DV from CASTNET</t>
      </is>
    </nc>
    <odxf>
      <numFmt numFmtId="0" formatCode="General"/>
    </odxf>
    <ndxf>
      <numFmt numFmtId="164" formatCode="0.000"/>
    </ndxf>
  </rcc>
  <rcc rId="2174" sId="2">
    <nc r="V46" t="inlineStr">
      <is>
        <t>CASTNET site</t>
      </is>
    </nc>
  </rcc>
  <rfmt sheetId="2" sqref="V46">
    <dxf>
      <fill>
        <patternFill patternType="none">
          <fgColor indexed="64"/>
          <bgColor indexed="65"/>
        </patternFill>
      </fill>
    </dxf>
  </rfmt>
  <rfmt sheetId="2" sqref="V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2175" sId="2">
    <nc r="V27" t="inlineStr">
      <is>
        <t>CASTNET site</t>
      </is>
    </nc>
  </rcc>
  <rfmt sheetId="2" sqref="V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</dxf>
  </rfmt>
  <rcc rId="2176" sId="2">
    <nc r="V88" t="inlineStr">
      <is>
        <t>CASTNET site</t>
      </is>
    </nc>
  </rcc>
  <rfmt sheetId="2" sqref="V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rfmt>
  <rdn rId="0" localSheetId="2" customView="1" name="Z_1832BA59_BCD8_4E9F_AEF4_C3CF392B5071_.wvu.Cols" hidden="1" oldHidden="1">
    <formula>'3 state Ozone Monitors'!$Q:$U</formula>
  </rdn>
  <rdn rId="0" localSheetId="2" customView="1" name="Z_1832BA59_BCD8_4E9F_AEF4_C3CF392B5071_.wvu.FilterData" hidden="1" oldHidden="1">
    <formula>'3 state Ozone Monitors'!$A$1:$V$91</formula>
  </rdn>
  <rcv guid="{1832BA59-BCD8-4E9F-AEF4-C3CF392B507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>
    <nc r="E2" t="inlineStr">
      <is>
        <t>Date</t>
      </is>
    </nc>
  </rcc>
  <rcc rId="2180" sId="1">
    <nc r="F2" t="inlineStr">
      <is>
        <t>Comment</t>
      </is>
    </nc>
  </rcc>
  <rcc rId="2181" sId="1" odxf="1" dxf="1" numFmtId="20">
    <nc r="E3">
      <v>41549</v>
    </nc>
    <odxf>
      <numFmt numFmtId="0" formatCode="General"/>
    </odxf>
    <ndxf>
      <numFmt numFmtId="20" formatCode="d\-mmm\-yy"/>
    </ndxf>
  </rcc>
  <rcc rId="2182" sId="1">
    <nc r="F3" t="inlineStr">
      <is>
        <t>Till added O3 DVs for a few CASTNET sites based on unofficial calculation of 2010-2012 avg of annual 4th high 8-hour as downloaded from CASTNET website.</t>
      </is>
    </nc>
  </rcc>
  <rfmt sheetId="1" sqref="F3">
    <dxf>
      <alignment wrapText="1" readingOrder="0"/>
    </dxf>
  </rfmt>
  <rfmt sheetId="1" sqref="E3">
    <dxf>
      <alignment vertical="center" readingOrder="0"/>
    </dxf>
  </rfmt>
  <rcv guid="{1832BA59-BCD8-4E9F-AEF4-C3CF392B5071}" action="delete"/>
  <rdn rId="0" localSheetId="2" customView="1" name="Z_1832BA59_BCD8_4E9F_AEF4_C3CF392B5071_.wvu.Cols" hidden="1" oldHidden="1">
    <formula>'3 state Ozone Monitors'!$Q:$U</formula>
    <oldFormula>'3 state Ozone Monitors'!$Q:$U</oldFormula>
  </rdn>
  <rdn rId="0" localSheetId="2" customView="1" name="Z_1832BA59_BCD8_4E9F_AEF4_C3CF392B5071_.wvu.FilterData" hidden="1" oldHidden="1">
    <formula>'3 state Ozone Monitors'!$A$1:$V$91</formula>
    <oldFormula>'3 state Ozone Monitors'!$A$1:$V$91</oldFormula>
  </rdn>
  <rcv guid="{1832BA59-BCD8-4E9F-AEF4-C3CF392B507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5" sId="2">
    <oc r="N14">
      <f>GETPIVOTDATA("Average of OZONE_8HR_DAILY_MAX",'\\NOVATO2K3\projects\3SAQS\Network\monitor_download\__public__data__castnet__download__Castnet_F2CB4B19399A187D8B254757B153A8B1_10_02_2013_121206\[Ozone 8-Hour Daily Max.xlsx]Sheet1'!$A$3,"SITE_ID","GTH161")</f>
    </oc>
    <nc r="N14">
      <f>GETPIVOTDATA("Average of OZONE_8HR_DAILY_MAX",'\\NOVATO2K3\projects\3SAQS\Network\monitor_download\__public__data__castnet__download__Castnet_F2CB4B19399A187D8B254757B153A8B1_10_02_2013_121206\[Ozone 8-Hour Daily Max.xlsx]Sheet1'!$A$3,"SITE_ID","GTH161")/1000</f>
    </nc>
  </rcc>
  <rcc rId="2186" sId="2">
    <oc r="N1" t="inlineStr">
      <is>
        <t>Design Value (unit)</t>
      </is>
    </oc>
    <nc r="N1" t="inlineStr">
      <is>
        <t>Design Value (ppm)</t>
      </is>
    </nc>
  </rcc>
  <rcc rId="2187" sId="2">
    <oc r="N57">
      <f>GETPIVOTDATA("Average of OZONE_8HR_DAILY_MAX",'\\NOVATO2K3\projects\3SAQS\Network\monitor_download\__public__data__castnet__download__Castnet_F2CB4B19399A187D8B254757B153A8B1_10_02_2013_121206\[Ozone 8-Hour Daily Max.xlsx]Sheet1'!$A$3,"SITE_ID","CNT169")</f>
    </oc>
    <nc r="N57">
      <f>GETPIVOTDATA("Average of OZONE_8HR_DAILY_MAX",'\\NOVATO2K3\projects\3SAQS\Network\monitor_download\__public__data__castnet__download__Castnet_F2CB4B19399A187D8B254757B153A8B1_10_02_2013_121206\[Ozone 8-Hour Daily Max.xlsx]Sheet1'!$A$3,"SITE_ID","CNT169")/1000</f>
    </nc>
  </rcc>
  <rcc rId="2188" sId="2">
    <oc r="N80">
      <f>GETPIVOTDATA("Average of OZONE_8HR_DAILY_MAX",'\\NOVATO2K3\projects\3SAQS\Network\monitor_download\__public__data__castnet__download__Castnet_F2CB4B19399A187D8B254757B153A8B1_10_02_2013_121206\[Ozone 8-Hour Daily Max.xlsx]Sheet1'!$A$3,"SITE_ID","PND165")</f>
    </oc>
    <nc r="N80">
      <f>GETPIVOTDATA("Average of OZONE_8HR_DAILY_MAX",'\\NOVATO2K3\projects\3SAQS\Network\monitor_download\__public__data__castnet__download__Castnet_F2CB4B19399A187D8B254757B153A8B1_10_02_2013_121206\[Ozone 8-Hour Daily Max.xlsx]Sheet1'!$A$3,"SITE_ID","PND165")/1000</f>
    </nc>
  </rcc>
  <rfmt sheetId="3" sqref="G7">
    <dxf>
      <alignment wrapText="1" readingOrder="0"/>
    </dxf>
  </rfmt>
  <rcv guid="{1832BA59-BCD8-4E9F-AEF4-C3CF392B5071}" action="delete"/>
  <rdn rId="0" localSheetId="2" customView="1" name="Z_1832BA59_BCD8_4E9F_AEF4_C3CF392B5071_.wvu.Cols" hidden="1" oldHidden="1">
    <formula>'3 state Ozone Monitors'!$Q:$U</formula>
    <oldFormula>'3 state Ozone Monitors'!$Q:$U</oldFormula>
  </rdn>
  <rdn rId="0" localSheetId="2" customView="1" name="Z_1832BA59_BCD8_4E9F_AEF4_C3CF392B5071_.wvu.FilterData" hidden="1" oldHidden="1">
    <formula>'3 state Ozone Monitors'!$A$1:$V$91</formula>
    <oldFormula>'3 state Ozone Monitors'!$A$1:$V$91</oldFormula>
  </rdn>
  <rdn rId="0" localSheetId="3" customView="1" name="Z_1832BA59_BCD8_4E9F_AEF4_C3CF392B5071_.wvu.FilterData" hidden="1" oldHidden="1">
    <formula>xref!$F$6:$I$121</formula>
  </rdn>
  <rcv guid="{1832BA59-BCD8-4E9F-AEF4-C3CF392B507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epa.gov/airdata/ad_maps.html" TargetMode="External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F7" sqref="F7"/>
    </sheetView>
  </sheetViews>
  <sheetFormatPr defaultRowHeight="15" x14ac:dyDescent="0.25"/>
  <cols>
    <col min="2" max="2" width="21.5703125" bestFit="1" customWidth="1"/>
    <col min="3" max="3" width="43.7109375" bestFit="1" customWidth="1"/>
    <col min="6" max="6" width="46.140625" customWidth="1"/>
  </cols>
  <sheetData>
    <row r="2" spans="2:6" x14ac:dyDescent="0.25">
      <c r="B2" s="7" t="s">
        <v>183</v>
      </c>
      <c r="C2" s="7" t="s">
        <v>184</v>
      </c>
      <c r="E2" t="s">
        <v>649</v>
      </c>
      <c r="F2" t="s">
        <v>650</v>
      </c>
    </row>
    <row r="3" spans="2:6" ht="60" x14ac:dyDescent="0.25">
      <c r="B3" t="s">
        <v>413</v>
      </c>
      <c r="C3" s="2" t="s">
        <v>414</v>
      </c>
      <c r="E3" s="49">
        <v>41549</v>
      </c>
      <c r="F3" s="48" t="s">
        <v>651</v>
      </c>
    </row>
    <row r="4" spans="2:6" x14ac:dyDescent="0.25">
      <c r="B4" t="s">
        <v>185</v>
      </c>
      <c r="C4" t="s">
        <v>187</v>
      </c>
    </row>
    <row r="7" spans="2:6" x14ac:dyDescent="0.25">
      <c r="B7" s="2" t="s">
        <v>444</v>
      </c>
      <c r="C7" s="2"/>
    </row>
    <row r="8" spans="2:6" x14ac:dyDescent="0.25">
      <c r="B8" s="20">
        <v>-999</v>
      </c>
      <c r="C8" s="21" t="s">
        <v>445</v>
      </c>
    </row>
  </sheetData>
  <customSheetViews>
    <customSheetView guid="{1832BA59-BCD8-4E9F-AEF4-C3CF392B5071}">
      <selection activeCell="F7" sqref="F7"/>
      <pageMargins left="0.7" right="0.7" top="0.75" bottom="0.75" header="0.3" footer="0.3"/>
      <pageSetup orientation="portrait" horizontalDpi="0" verticalDpi="0" r:id="rId1"/>
    </customSheetView>
    <customSheetView guid="{93CD1C20-D5A8-465F-B767-2A44AB112E3A}">
      <selection activeCell="B32" sqref="B32"/>
      <pageMargins left="0.7" right="0.7" top="0.75" bottom="0.75" header="0.3" footer="0.3"/>
    </customSheetView>
    <customSheetView guid="{6DBF34AD-F352-4236-A5D7-EAC15701FF72}">
      <selection activeCell="B32" sqref="B32"/>
      <pageMargins left="0.7" right="0.7" top="0.75" bottom="0.75" header="0.3" footer="0.3"/>
    </customSheetView>
    <customSheetView guid="{0640B021-653C-430D-86F6-E1181AA92BD2}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13"/>
  <sheetViews>
    <sheetView zoomScale="80" zoomScaleNormal="8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N81" sqref="N81"/>
    </sheetView>
  </sheetViews>
  <sheetFormatPr defaultRowHeight="15" x14ac:dyDescent="0.25"/>
  <cols>
    <col min="1" max="1" width="25.28515625" style="4" customWidth="1"/>
    <col min="2" max="2" width="13.5703125" style="4" bestFit="1" customWidth="1"/>
    <col min="3" max="3" width="12.5703125" style="4" bestFit="1" customWidth="1"/>
    <col min="4" max="4" width="11.140625" style="4" bestFit="1" customWidth="1"/>
    <col min="5" max="5" width="19.42578125" style="4" customWidth="1"/>
    <col min="6" max="6" width="9.42578125" style="4" customWidth="1"/>
    <col min="7" max="7" width="12" style="4" bestFit="1" customWidth="1"/>
    <col min="8" max="8" width="12.7109375" style="4" bestFit="1" customWidth="1"/>
    <col min="9" max="9" width="14.85546875" style="4" bestFit="1" customWidth="1"/>
    <col min="10" max="10" width="18.7109375" style="34" customWidth="1"/>
    <col min="11" max="11" width="19.28515625" style="4" customWidth="1"/>
    <col min="12" max="12" width="21.28515625" style="4" customWidth="1"/>
    <col min="13" max="13" width="24.28515625" style="4" bestFit="1" customWidth="1"/>
    <col min="14" max="14" width="21.28515625" style="4" bestFit="1" customWidth="1"/>
    <col min="15" max="16" width="18.28515625" style="4" customWidth="1"/>
    <col min="17" max="17" width="39" style="4" hidden="1" customWidth="1"/>
    <col min="18" max="18" width="11.7109375" style="4" hidden="1" customWidth="1"/>
    <col min="19" max="19" width="9.7109375" style="4" hidden="1" customWidth="1"/>
    <col min="20" max="20" width="17" style="4" hidden="1" customWidth="1"/>
    <col min="21" max="21" width="28.85546875" style="4" hidden="1" customWidth="1"/>
    <col min="22" max="22" width="30.85546875" customWidth="1"/>
    <col min="23" max="23" width="30.85546875" style="2" customWidth="1"/>
    <col min="24" max="16384" width="9.140625" style="4"/>
  </cols>
  <sheetData>
    <row r="1" spans="1:31" s="27" customFormat="1" ht="53.25" customHeight="1" x14ac:dyDescent="0.25">
      <c r="A1" s="24" t="s">
        <v>0</v>
      </c>
      <c r="B1" s="24" t="s">
        <v>470</v>
      </c>
      <c r="C1" s="25" t="s">
        <v>101</v>
      </c>
      <c r="D1" s="24" t="s">
        <v>3</v>
      </c>
      <c r="E1" s="24" t="s">
        <v>18</v>
      </c>
      <c r="F1" s="24" t="s">
        <v>17</v>
      </c>
      <c r="G1" s="24" t="s">
        <v>1</v>
      </c>
      <c r="H1" s="24" t="s">
        <v>2</v>
      </c>
      <c r="I1" s="24" t="s">
        <v>433</v>
      </c>
      <c r="J1" s="36" t="s">
        <v>477</v>
      </c>
      <c r="K1" s="24" t="s">
        <v>478</v>
      </c>
      <c r="L1" s="24" t="s">
        <v>448</v>
      </c>
      <c r="M1" s="24" t="s">
        <v>412</v>
      </c>
      <c r="N1" s="24" t="s">
        <v>652</v>
      </c>
      <c r="O1" s="24" t="s">
        <v>15</v>
      </c>
      <c r="P1" s="24" t="s">
        <v>426</v>
      </c>
      <c r="Q1" s="24" t="s">
        <v>16</v>
      </c>
      <c r="R1" s="26" t="s">
        <v>423</v>
      </c>
      <c r="S1" s="26" t="s">
        <v>424</v>
      </c>
      <c r="T1" s="26" t="s">
        <v>425</v>
      </c>
      <c r="U1" s="24" t="s">
        <v>168</v>
      </c>
      <c r="V1" s="24" t="s">
        <v>438</v>
      </c>
      <c r="W1" s="24"/>
    </row>
    <row r="2" spans="1:31" x14ac:dyDescent="0.25">
      <c r="A2" s="14" t="s">
        <v>428</v>
      </c>
      <c r="B2" s="39" t="s">
        <v>479</v>
      </c>
      <c r="C2" s="11" t="s">
        <v>296</v>
      </c>
      <c r="D2" s="2" t="s">
        <v>9</v>
      </c>
      <c r="E2" s="4" t="s">
        <v>7</v>
      </c>
      <c r="F2" s="4" t="s">
        <v>222</v>
      </c>
      <c r="G2" s="2">
        <v>39.941448000000001</v>
      </c>
      <c r="H2" s="2">
        <v>-105.612362</v>
      </c>
      <c r="I2" s="2">
        <v>3201</v>
      </c>
      <c r="J2" s="32">
        <v>39653</v>
      </c>
      <c r="K2" s="11" t="s">
        <v>427</v>
      </c>
      <c r="L2" s="2" t="s">
        <v>446</v>
      </c>
      <c r="M2" s="11" t="s">
        <v>279</v>
      </c>
      <c r="N2" s="14" t="str">
        <f>IFERROR(VLOOKUP(B2,xref!$P$7:$Q$105,2,FALSE),"N/A")</f>
        <v>N/A</v>
      </c>
      <c r="Q2" s="11" t="s">
        <v>280</v>
      </c>
      <c r="R2" s="4" t="s">
        <v>6</v>
      </c>
      <c r="S2" s="2"/>
      <c r="T2" s="4" t="s">
        <v>11</v>
      </c>
      <c r="U2" s="11" t="s">
        <v>280</v>
      </c>
      <c r="V2" s="2" t="s">
        <v>434</v>
      </c>
      <c r="W2" s="4"/>
      <c r="X2" s="11"/>
      <c r="Y2" s="11"/>
      <c r="Z2" s="11"/>
      <c r="AC2" s="11"/>
      <c r="AD2" s="11"/>
      <c r="AE2" s="11"/>
    </row>
    <row r="3" spans="1:31" x14ac:dyDescent="0.25">
      <c r="A3" s="11" t="s">
        <v>21</v>
      </c>
      <c r="B3" s="40" t="s">
        <v>480</v>
      </c>
      <c r="C3" s="11" t="s">
        <v>296</v>
      </c>
      <c r="D3" s="11" t="s">
        <v>9</v>
      </c>
      <c r="E3" s="4" t="s">
        <v>120</v>
      </c>
      <c r="F3" s="11" t="s">
        <v>63</v>
      </c>
      <c r="G3" s="13">
        <v>38.909999999999997</v>
      </c>
      <c r="H3" s="13">
        <v>-106.001</v>
      </c>
      <c r="I3" s="11">
        <v>2920</v>
      </c>
      <c r="J3" s="33">
        <v>39954</v>
      </c>
      <c r="K3" s="11" t="s">
        <v>468</v>
      </c>
      <c r="L3" s="11" t="s">
        <v>446</v>
      </c>
      <c r="M3" s="11" t="s">
        <v>279</v>
      </c>
      <c r="N3" s="14" t="str">
        <f>IFERROR(VLOOKUP(B3,xref!$P$7:$Q$105,2,FALSE),"N/A")</f>
        <v>N/A</v>
      </c>
      <c r="O3" s="11" t="s">
        <v>6</v>
      </c>
      <c r="P3" s="11" t="s">
        <v>427</v>
      </c>
      <c r="Q3" s="11" t="s">
        <v>280</v>
      </c>
      <c r="R3" s="28" t="s">
        <v>11</v>
      </c>
      <c r="S3" s="13" t="s">
        <v>427</v>
      </c>
      <c r="T3" s="28" t="s">
        <v>11</v>
      </c>
      <c r="U3" s="11" t="s">
        <v>280</v>
      </c>
      <c r="V3" s="4"/>
      <c r="W3" s="4"/>
      <c r="X3" s="11"/>
      <c r="Y3" s="11"/>
      <c r="Z3" s="11"/>
      <c r="AC3" s="11"/>
      <c r="AD3" s="11"/>
      <c r="AE3" s="11"/>
    </row>
    <row r="4" spans="1:31" x14ac:dyDescent="0.25">
      <c r="A4" s="14" t="s">
        <v>429</v>
      </c>
      <c r="B4" s="39" t="s">
        <v>481</v>
      </c>
      <c r="C4" s="11" t="s">
        <v>296</v>
      </c>
      <c r="D4" s="2" t="s">
        <v>9</v>
      </c>
      <c r="E4" s="4" t="s">
        <v>121</v>
      </c>
      <c r="F4" s="4" t="s">
        <v>64</v>
      </c>
      <c r="G4" s="2">
        <v>39.575000000000003</v>
      </c>
      <c r="H4" s="2">
        <v>-105.73</v>
      </c>
      <c r="I4" s="2">
        <v>3474</v>
      </c>
      <c r="J4" s="32">
        <v>39610</v>
      </c>
      <c r="K4" s="11" t="s">
        <v>427</v>
      </c>
      <c r="L4" s="11" t="s">
        <v>447</v>
      </c>
      <c r="M4" s="11" t="s">
        <v>279</v>
      </c>
      <c r="N4" s="14" t="str">
        <f>IFERROR(VLOOKUP(B4,xref!$P$7:$Q$105,2,FALSE),"N/A")</f>
        <v>N/A</v>
      </c>
      <c r="Q4" s="11" t="s">
        <v>280</v>
      </c>
      <c r="R4" s="4" t="s">
        <v>6</v>
      </c>
      <c r="S4" s="2"/>
      <c r="T4" s="4" t="s">
        <v>11</v>
      </c>
      <c r="U4" s="11" t="s">
        <v>280</v>
      </c>
      <c r="V4" s="2" t="s">
        <v>436</v>
      </c>
      <c r="W4" s="4"/>
      <c r="X4" s="11"/>
      <c r="Y4" s="11"/>
      <c r="Z4" s="11"/>
      <c r="AC4" s="11"/>
      <c r="AD4" s="11"/>
      <c r="AE4" s="11"/>
    </row>
    <row r="5" spans="1:31" x14ac:dyDescent="0.25">
      <c r="A5" s="14" t="s">
        <v>430</v>
      </c>
      <c r="B5" s="39" t="s">
        <v>482</v>
      </c>
      <c r="C5" s="11" t="s">
        <v>296</v>
      </c>
      <c r="D5" s="2" t="s">
        <v>9</v>
      </c>
      <c r="E5" s="4" t="s">
        <v>121</v>
      </c>
      <c r="F5" s="4" t="s">
        <v>64</v>
      </c>
      <c r="G5" s="4">
        <v>39.642899999999997</v>
      </c>
      <c r="H5" s="4">
        <v>-105.5924</v>
      </c>
      <c r="I5" s="4">
        <v>3518</v>
      </c>
      <c r="J5" s="34">
        <v>39317</v>
      </c>
      <c r="K5" s="11" t="s">
        <v>427</v>
      </c>
      <c r="L5" s="11" t="s">
        <v>446</v>
      </c>
      <c r="M5" s="11" t="s">
        <v>279</v>
      </c>
      <c r="N5" s="14" t="str">
        <f>IFERROR(VLOOKUP(B5,xref!$P$7:$Q$105,2,FALSE),"N/A")</f>
        <v>N/A</v>
      </c>
      <c r="Q5" s="11" t="s">
        <v>280</v>
      </c>
      <c r="R5" s="4" t="s">
        <v>6</v>
      </c>
      <c r="T5" s="4" t="s">
        <v>11</v>
      </c>
      <c r="U5" s="11" t="s">
        <v>280</v>
      </c>
      <c r="V5" s="4"/>
      <c r="W5" s="4"/>
      <c r="X5" s="11"/>
      <c r="Y5" s="11"/>
      <c r="Z5" s="11"/>
      <c r="AC5" s="11"/>
      <c r="AD5" s="11"/>
      <c r="AE5" s="11"/>
    </row>
    <row r="6" spans="1:31" x14ac:dyDescent="0.25">
      <c r="A6" s="4" t="s">
        <v>432</v>
      </c>
      <c r="B6" s="41" t="s">
        <v>483</v>
      </c>
      <c r="C6" s="11" t="s">
        <v>296</v>
      </c>
      <c r="D6" s="4" t="s">
        <v>9</v>
      </c>
      <c r="E6" s="4" t="s">
        <v>121</v>
      </c>
      <c r="F6" s="4" t="s">
        <v>64</v>
      </c>
      <c r="G6" s="2">
        <v>39.586799999999997</v>
      </c>
      <c r="H6" s="4">
        <v>-105.6407</v>
      </c>
      <c r="I6" s="4">
        <v>4300</v>
      </c>
      <c r="J6" s="34">
        <v>39288</v>
      </c>
      <c r="K6" s="11" t="s">
        <v>427</v>
      </c>
      <c r="L6" s="11" t="s">
        <v>446</v>
      </c>
      <c r="M6" s="11" t="s">
        <v>279</v>
      </c>
      <c r="N6" s="14" t="str">
        <f>IFERROR(VLOOKUP(B6,xref!$P$7:$Q$105,2,FALSE),"N/A")</f>
        <v>N/A</v>
      </c>
      <c r="Q6" s="11" t="s">
        <v>280</v>
      </c>
      <c r="R6" s="4" t="s">
        <v>6</v>
      </c>
      <c r="T6" s="4" t="s">
        <v>11</v>
      </c>
      <c r="U6" s="11" t="s">
        <v>280</v>
      </c>
      <c r="V6" s="4"/>
      <c r="W6" s="4"/>
      <c r="X6" s="11"/>
      <c r="Y6" s="11"/>
      <c r="Z6" s="11"/>
      <c r="AC6" s="11"/>
      <c r="AD6" s="11"/>
      <c r="AE6" s="11"/>
    </row>
    <row r="7" spans="1:31" x14ac:dyDescent="0.25">
      <c r="A7" s="11" t="s">
        <v>242</v>
      </c>
      <c r="B7" s="40" t="s">
        <v>484</v>
      </c>
      <c r="C7" s="11" t="s">
        <v>296</v>
      </c>
      <c r="D7" s="11" t="s">
        <v>9</v>
      </c>
      <c r="E7" s="11" t="s">
        <v>122</v>
      </c>
      <c r="F7" s="11" t="s">
        <v>65</v>
      </c>
      <c r="G7" s="13">
        <v>39.541820000000001</v>
      </c>
      <c r="H7" s="13">
        <v>-107.784125</v>
      </c>
      <c r="I7" s="11">
        <v>1640</v>
      </c>
      <c r="J7" s="33">
        <v>39619</v>
      </c>
      <c r="K7" s="11" t="s">
        <v>451</v>
      </c>
      <c r="L7" s="11" t="s">
        <v>446</v>
      </c>
      <c r="M7" s="11" t="s">
        <v>281</v>
      </c>
      <c r="N7" s="14">
        <f>IFERROR(VLOOKUP(B7,xref!$P$7:$Q$105,2,FALSE),"N/A")</f>
        <v>6.4000000000000001E-2</v>
      </c>
      <c r="O7" s="11" t="s">
        <v>6</v>
      </c>
      <c r="P7" s="19"/>
      <c r="Q7" s="11" t="s">
        <v>173</v>
      </c>
      <c r="R7" s="13" t="s">
        <v>6</v>
      </c>
      <c r="S7" s="13" t="s">
        <v>11</v>
      </c>
      <c r="T7" s="13" t="s">
        <v>11</v>
      </c>
      <c r="U7" s="11" t="s">
        <v>176</v>
      </c>
      <c r="V7" s="4"/>
      <c r="W7" s="4"/>
      <c r="X7" s="11"/>
      <c r="Y7" s="11"/>
      <c r="Z7" s="11"/>
      <c r="AC7" s="11"/>
      <c r="AD7" s="11"/>
      <c r="AE7" s="11"/>
    </row>
    <row r="8" spans="1:31" x14ac:dyDescent="0.25">
      <c r="A8" s="11" t="s">
        <v>243</v>
      </c>
      <c r="B8" s="40" t="s">
        <v>485</v>
      </c>
      <c r="C8" s="11" t="s">
        <v>296</v>
      </c>
      <c r="D8" s="11" t="s">
        <v>9</v>
      </c>
      <c r="E8" s="4" t="s">
        <v>122</v>
      </c>
      <c r="F8" s="11" t="s">
        <v>65</v>
      </c>
      <c r="G8" s="13">
        <v>39.488999999999997</v>
      </c>
      <c r="H8" s="13">
        <v>-107.66</v>
      </c>
      <c r="I8" s="11">
        <v>1785</v>
      </c>
      <c r="J8" s="33">
        <v>39143</v>
      </c>
      <c r="K8" s="11" t="s">
        <v>467</v>
      </c>
      <c r="L8" s="11" t="s">
        <v>446</v>
      </c>
      <c r="M8" s="11" t="s">
        <v>279</v>
      </c>
      <c r="N8" s="14" t="str">
        <f>IFERROR(VLOOKUP(B8,xref!$P$7:$Q$105,2,FALSE),"N/A")</f>
        <v>N/A</v>
      </c>
      <c r="O8" s="11" t="s">
        <v>6</v>
      </c>
      <c r="P8" s="19" t="s">
        <v>427</v>
      </c>
      <c r="Q8" s="11" t="s">
        <v>280</v>
      </c>
      <c r="R8" s="28" t="s">
        <v>6</v>
      </c>
      <c r="S8" s="13" t="s">
        <v>427</v>
      </c>
      <c r="T8" s="28" t="s">
        <v>11</v>
      </c>
      <c r="U8" s="11" t="s">
        <v>280</v>
      </c>
      <c r="V8" s="2" t="s">
        <v>436</v>
      </c>
      <c r="W8" s="4"/>
      <c r="X8" s="11"/>
      <c r="Y8" s="11"/>
      <c r="Z8" s="11"/>
      <c r="AC8" s="11"/>
      <c r="AD8" s="11"/>
      <c r="AE8" s="11"/>
    </row>
    <row r="9" spans="1:31" x14ac:dyDescent="0.25">
      <c r="A9" s="11" t="s">
        <v>22</v>
      </c>
      <c r="B9" s="40" t="s">
        <v>486</v>
      </c>
      <c r="C9" s="11" t="s">
        <v>296</v>
      </c>
      <c r="D9" s="11" t="s">
        <v>9</v>
      </c>
      <c r="E9" s="4" t="s">
        <v>122</v>
      </c>
      <c r="F9" s="11" t="s">
        <v>65</v>
      </c>
      <c r="G9" s="13">
        <v>39.798999999999999</v>
      </c>
      <c r="H9" s="13">
        <v>-107.617</v>
      </c>
      <c r="I9" s="11">
        <v>2904</v>
      </c>
      <c r="J9" s="33">
        <v>39967</v>
      </c>
      <c r="K9" s="11" t="s">
        <v>449</v>
      </c>
      <c r="L9" s="11" t="s">
        <v>446</v>
      </c>
      <c r="M9" s="11" t="s">
        <v>279</v>
      </c>
      <c r="N9" s="14" t="str">
        <f>IFERROR(VLOOKUP(B9,xref!$P$7:$Q$105,2,FALSE),"N/A")</f>
        <v>N/A</v>
      </c>
      <c r="O9" s="11" t="s">
        <v>6</v>
      </c>
      <c r="P9" s="19" t="s">
        <v>427</v>
      </c>
      <c r="Q9" s="11" t="s">
        <v>280</v>
      </c>
      <c r="R9" s="28" t="s">
        <v>11</v>
      </c>
      <c r="S9" s="13" t="s">
        <v>427</v>
      </c>
      <c r="T9" s="28" t="s">
        <v>11</v>
      </c>
      <c r="U9" s="11" t="s">
        <v>280</v>
      </c>
      <c r="V9" s="11"/>
      <c r="W9" s="4"/>
      <c r="X9" s="11"/>
      <c r="Y9" s="11"/>
      <c r="Z9" s="11"/>
      <c r="AC9" s="11"/>
      <c r="AD9" s="11"/>
      <c r="AE9" s="11"/>
    </row>
    <row r="10" spans="1:31" x14ac:dyDescent="0.25">
      <c r="A10" s="11" t="s">
        <v>23</v>
      </c>
      <c r="B10" s="40" t="s">
        <v>487</v>
      </c>
      <c r="C10" s="11" t="s">
        <v>296</v>
      </c>
      <c r="D10" s="11" t="s">
        <v>9</v>
      </c>
      <c r="E10" s="4" t="s">
        <v>122</v>
      </c>
      <c r="F10" s="11" t="s">
        <v>65</v>
      </c>
      <c r="G10" s="13">
        <v>40.085000000000001</v>
      </c>
      <c r="H10" s="13">
        <v>-107.312</v>
      </c>
      <c r="I10" s="11">
        <v>2930</v>
      </c>
      <c r="J10" s="33">
        <v>39234</v>
      </c>
      <c r="K10" s="11" t="s">
        <v>449</v>
      </c>
      <c r="L10" s="11" t="s">
        <v>446</v>
      </c>
      <c r="M10" s="11" t="s">
        <v>279</v>
      </c>
      <c r="N10" s="14" t="str">
        <f>IFERROR(VLOOKUP(B10,xref!$P$7:$Q$105,2,FALSE),"N/A")</f>
        <v>N/A</v>
      </c>
      <c r="O10" s="11" t="s">
        <v>6</v>
      </c>
      <c r="P10" s="19"/>
      <c r="Q10" s="11" t="s">
        <v>280</v>
      </c>
      <c r="R10" s="28" t="s">
        <v>11</v>
      </c>
      <c r="S10" s="13" t="s">
        <v>427</v>
      </c>
      <c r="T10" s="28" t="s">
        <v>11</v>
      </c>
      <c r="U10" s="11" t="s">
        <v>280</v>
      </c>
      <c r="V10" s="2" t="s">
        <v>435</v>
      </c>
      <c r="W10" s="4"/>
      <c r="X10" s="11"/>
      <c r="Y10" s="11"/>
      <c r="Z10" s="11"/>
      <c r="AC10" s="11"/>
      <c r="AD10" s="11"/>
      <c r="AE10" s="11"/>
    </row>
    <row r="11" spans="1:31" x14ac:dyDescent="0.25">
      <c r="A11" s="11" t="s">
        <v>24</v>
      </c>
      <c r="B11" s="40" t="s">
        <v>488</v>
      </c>
      <c r="C11" s="11" t="s">
        <v>296</v>
      </c>
      <c r="D11" s="11" t="s">
        <v>9</v>
      </c>
      <c r="E11" s="4" t="s">
        <v>122</v>
      </c>
      <c r="F11" s="11" t="s">
        <v>65</v>
      </c>
      <c r="G11" s="13">
        <v>39.426000000000002</v>
      </c>
      <c r="H11" s="13">
        <v>-107.38</v>
      </c>
      <c r="I11" s="11">
        <v>3224</v>
      </c>
      <c r="J11" s="33">
        <v>39170</v>
      </c>
      <c r="K11" s="11" t="s">
        <v>458</v>
      </c>
      <c r="L11" s="11" t="s">
        <v>446</v>
      </c>
      <c r="M11" s="11" t="s">
        <v>279</v>
      </c>
      <c r="N11" s="14" t="str">
        <f>IFERROR(VLOOKUP(B11,xref!$P$7:$Q$105,2,FALSE),"N/A")</f>
        <v>N/A</v>
      </c>
      <c r="O11" s="11" t="s">
        <v>6</v>
      </c>
      <c r="P11" s="19"/>
      <c r="Q11" s="11" t="s">
        <v>280</v>
      </c>
      <c r="R11" s="28" t="s">
        <v>6</v>
      </c>
      <c r="S11" s="13" t="s">
        <v>427</v>
      </c>
      <c r="T11" s="28" t="s">
        <v>11</v>
      </c>
      <c r="U11" s="11" t="s">
        <v>280</v>
      </c>
      <c r="V11" s="4"/>
      <c r="W11" s="4"/>
      <c r="X11" s="11"/>
      <c r="Y11" s="11"/>
      <c r="Z11" s="11"/>
      <c r="AC11" s="11"/>
      <c r="AD11" s="11"/>
      <c r="AE11" s="11"/>
    </row>
    <row r="12" spans="1:31" x14ac:dyDescent="0.25">
      <c r="A12" s="11" t="s">
        <v>25</v>
      </c>
      <c r="B12" s="40" t="s">
        <v>489</v>
      </c>
      <c r="C12" s="11" t="s">
        <v>296</v>
      </c>
      <c r="D12" s="11" t="s">
        <v>9</v>
      </c>
      <c r="E12" s="4" t="s">
        <v>122</v>
      </c>
      <c r="F12" s="11" t="s">
        <v>65</v>
      </c>
      <c r="G12" s="13">
        <v>39.488999999999997</v>
      </c>
      <c r="H12" s="13">
        <v>-107.16800000000001</v>
      </c>
      <c r="I12" s="11">
        <v>2358</v>
      </c>
      <c r="J12" s="33">
        <v>39605</v>
      </c>
      <c r="K12" s="11" t="s">
        <v>466</v>
      </c>
      <c r="L12" s="11" t="s">
        <v>446</v>
      </c>
      <c r="M12" s="11" t="s">
        <v>279</v>
      </c>
      <c r="N12" s="14" t="str">
        <f>IFERROR(VLOOKUP(B12,xref!$P$7:$Q$105,2,FALSE),"N/A")</f>
        <v>N/A</v>
      </c>
      <c r="O12" s="11" t="s">
        <v>6</v>
      </c>
      <c r="P12" s="19"/>
      <c r="Q12" s="11" t="s">
        <v>280</v>
      </c>
      <c r="R12" s="28" t="s">
        <v>6</v>
      </c>
      <c r="S12" s="13" t="s">
        <v>427</v>
      </c>
      <c r="T12" s="28" t="s">
        <v>11</v>
      </c>
      <c r="U12" s="11" t="s">
        <v>280</v>
      </c>
      <c r="V12" s="2" t="s">
        <v>435</v>
      </c>
      <c r="W12" s="4"/>
      <c r="X12" s="11"/>
      <c r="Y12" s="11"/>
      <c r="Z12" s="11"/>
      <c r="AC12" s="11"/>
      <c r="AD12" s="11"/>
      <c r="AE12" s="11"/>
    </row>
    <row r="13" spans="1:31" x14ac:dyDescent="0.25">
      <c r="A13" s="11" t="s">
        <v>28</v>
      </c>
      <c r="B13" s="40" t="s">
        <v>490</v>
      </c>
      <c r="C13" s="11" t="s">
        <v>296</v>
      </c>
      <c r="D13" s="11" t="s">
        <v>9</v>
      </c>
      <c r="E13" s="11" t="s">
        <v>105</v>
      </c>
      <c r="F13" s="11" t="s">
        <v>57</v>
      </c>
      <c r="G13" s="13">
        <v>39.090000000000003</v>
      </c>
      <c r="H13" s="13">
        <v>-107.23399999999999</v>
      </c>
      <c r="I13" s="11">
        <v>2930</v>
      </c>
      <c r="J13" s="33">
        <v>40380</v>
      </c>
      <c r="K13" s="11" t="s">
        <v>460</v>
      </c>
      <c r="L13" s="11" t="s">
        <v>446</v>
      </c>
      <c r="M13" s="11" t="s">
        <v>279</v>
      </c>
      <c r="N13" s="14" t="str">
        <f>IFERROR(VLOOKUP(B13,xref!$P$7:$Q$105,2,FALSE),"N/A")</f>
        <v>N/A</v>
      </c>
      <c r="O13" s="11" t="s">
        <v>6</v>
      </c>
      <c r="P13" s="19"/>
      <c r="Q13" s="11" t="s">
        <v>280</v>
      </c>
      <c r="R13" s="28" t="s">
        <v>11</v>
      </c>
      <c r="S13" s="13" t="s">
        <v>427</v>
      </c>
      <c r="T13" s="28" t="s">
        <v>11</v>
      </c>
      <c r="U13" s="11" t="s">
        <v>280</v>
      </c>
      <c r="V13" s="4"/>
      <c r="W13" s="4"/>
      <c r="X13" s="11"/>
      <c r="Y13" s="11"/>
      <c r="Z13" s="11"/>
      <c r="AC13" s="11"/>
      <c r="AD13" s="11"/>
      <c r="AE13" s="11"/>
    </row>
    <row r="14" spans="1:31" x14ac:dyDescent="0.25">
      <c r="A14" s="11" t="s">
        <v>10</v>
      </c>
      <c r="B14" s="40" t="s">
        <v>491</v>
      </c>
      <c r="C14" s="11" t="s">
        <v>296</v>
      </c>
      <c r="D14" s="11" t="s">
        <v>9</v>
      </c>
      <c r="E14" s="11" t="s">
        <v>105</v>
      </c>
      <c r="F14" s="11" t="s">
        <v>57</v>
      </c>
      <c r="G14" s="13">
        <v>38.956400000000002</v>
      </c>
      <c r="H14" s="13">
        <v>-106.9858</v>
      </c>
      <c r="I14" s="11">
        <v>2926</v>
      </c>
      <c r="J14" s="33">
        <v>32515</v>
      </c>
      <c r="K14" s="11" t="s">
        <v>451</v>
      </c>
      <c r="L14" s="11" t="s">
        <v>446</v>
      </c>
      <c r="M14" s="11" t="s">
        <v>282</v>
      </c>
      <c r="N14" s="14">
        <f>GETPIVOTDATA("Average of OZONE_8HR_DAILY_MAX",[1]Sheet1!$A$3,"SITE_ID","GTH161")/1000</f>
        <v>6.9000000000000006E-2</v>
      </c>
      <c r="O14" s="11" t="s">
        <v>6</v>
      </c>
      <c r="P14" s="19">
        <v>40695</v>
      </c>
      <c r="Q14" s="11" t="s">
        <v>283</v>
      </c>
      <c r="R14" s="28" t="s">
        <v>6</v>
      </c>
      <c r="S14" s="13" t="s">
        <v>11</v>
      </c>
      <c r="T14" s="13" t="s">
        <v>11</v>
      </c>
      <c r="U14" s="11" t="s">
        <v>176</v>
      </c>
      <c r="V14" s="46" t="s">
        <v>647</v>
      </c>
      <c r="W14" s="4"/>
      <c r="X14" s="11"/>
      <c r="Y14" s="11"/>
      <c r="Z14" s="11"/>
      <c r="AC14" s="11"/>
      <c r="AD14" s="11"/>
      <c r="AE14" s="11"/>
    </row>
    <row r="15" spans="1:31" x14ac:dyDescent="0.25">
      <c r="A15" s="11" t="s">
        <v>244</v>
      </c>
      <c r="B15" s="40" t="s">
        <v>492</v>
      </c>
      <c r="C15" s="11" t="s">
        <v>296</v>
      </c>
      <c r="D15" s="11" t="s">
        <v>9</v>
      </c>
      <c r="E15" s="11" t="s">
        <v>13</v>
      </c>
      <c r="F15" s="11" t="s">
        <v>67</v>
      </c>
      <c r="G15" s="13">
        <v>40.882221999999999</v>
      </c>
      <c r="H15" s="13">
        <v>-106.306111</v>
      </c>
      <c r="I15" s="11">
        <v>2417</v>
      </c>
      <c r="J15" s="33">
        <v>40827</v>
      </c>
      <c r="K15" s="11" t="s">
        <v>451</v>
      </c>
      <c r="L15" s="11" t="s">
        <v>446</v>
      </c>
      <c r="M15" s="11" t="s">
        <v>279</v>
      </c>
      <c r="N15" s="14" t="str">
        <f>IFERROR(VLOOKUP(B15,xref!$P$7:$Q$105,2,FALSE),"N/A")</f>
        <v>incomplete</v>
      </c>
      <c r="O15" s="11" t="s">
        <v>6</v>
      </c>
      <c r="P15" s="19"/>
      <c r="Q15" s="11" t="s">
        <v>230</v>
      </c>
      <c r="R15" s="13" t="s">
        <v>11</v>
      </c>
      <c r="S15" s="13" t="s">
        <v>11</v>
      </c>
      <c r="T15" s="13"/>
      <c r="U15" s="11" t="s">
        <v>176</v>
      </c>
      <c r="V15" s="46" t="s">
        <v>625</v>
      </c>
      <c r="W15" s="4"/>
      <c r="X15" s="11"/>
      <c r="Y15" s="11"/>
      <c r="Z15" s="11"/>
      <c r="AC15" s="11"/>
      <c r="AD15" s="11"/>
      <c r="AE15" s="11"/>
    </row>
    <row r="16" spans="1:31" x14ac:dyDescent="0.25">
      <c r="A16" s="11" t="s">
        <v>26</v>
      </c>
      <c r="B16" s="40" t="s">
        <v>493</v>
      </c>
      <c r="C16" s="11" t="s">
        <v>296</v>
      </c>
      <c r="D16" s="11" t="s">
        <v>9</v>
      </c>
      <c r="E16" s="11" t="s">
        <v>112</v>
      </c>
      <c r="F16" s="11" t="s">
        <v>61</v>
      </c>
      <c r="G16" s="13">
        <v>37.303890000000003</v>
      </c>
      <c r="H16" s="13">
        <v>-107.484167</v>
      </c>
      <c r="I16" s="11">
        <v>2367</v>
      </c>
      <c r="J16" s="33">
        <v>38095</v>
      </c>
      <c r="K16" s="11" t="s">
        <v>451</v>
      </c>
      <c r="L16" s="11" t="s">
        <v>446</v>
      </c>
      <c r="M16" s="11" t="s">
        <v>279</v>
      </c>
      <c r="N16" s="14">
        <f>IFERROR(VLOOKUP(B16,xref!$P$7:$Q$105,2,FALSE),"N/A")</f>
        <v>7.3999999999999996E-2</v>
      </c>
      <c r="O16" s="11" t="s">
        <v>6</v>
      </c>
      <c r="P16" s="19"/>
      <c r="Q16" s="11" t="s">
        <v>280</v>
      </c>
      <c r="R16" s="13" t="s">
        <v>6</v>
      </c>
      <c r="S16" s="13" t="s">
        <v>11</v>
      </c>
      <c r="T16" s="13"/>
      <c r="U16" s="11" t="s">
        <v>176</v>
      </c>
      <c r="W16" s="4"/>
      <c r="X16" s="11"/>
      <c r="Y16" s="11"/>
      <c r="Z16" s="11"/>
      <c r="AC16" s="11"/>
      <c r="AD16" s="11"/>
      <c r="AE16" s="11"/>
    </row>
    <row r="17" spans="1:31" x14ac:dyDescent="0.25">
      <c r="A17" s="2" t="s">
        <v>473</v>
      </c>
      <c r="B17" s="42" t="s">
        <v>494</v>
      </c>
      <c r="C17" s="11" t="s">
        <v>296</v>
      </c>
      <c r="D17" s="11" t="s">
        <v>9</v>
      </c>
      <c r="E17" s="11" t="s">
        <v>112</v>
      </c>
      <c r="F17" s="11" t="s">
        <v>61</v>
      </c>
      <c r="G17" s="13">
        <v>37.136780000000002</v>
      </c>
      <c r="H17" s="13">
        <v>-107.62863</v>
      </c>
      <c r="I17" s="11">
        <v>1983</v>
      </c>
      <c r="J17" s="33">
        <v>30103</v>
      </c>
      <c r="K17" s="11" t="s">
        <v>455</v>
      </c>
      <c r="L17" s="11" t="s">
        <v>446</v>
      </c>
      <c r="M17" s="11" t="s">
        <v>284</v>
      </c>
      <c r="N17" s="14">
        <f>IFERROR(VLOOKUP(B17,xref!$P$7:$Q$105,2,FALSE),"N/A")</f>
        <v>6.8000000000000005E-2</v>
      </c>
      <c r="O17" s="11" t="s">
        <v>6</v>
      </c>
      <c r="P17" s="19"/>
      <c r="Q17" s="11" t="s">
        <v>180</v>
      </c>
      <c r="R17" s="13" t="s">
        <v>6</v>
      </c>
      <c r="S17" s="13" t="s">
        <v>11</v>
      </c>
      <c r="T17" s="13" t="s">
        <v>11</v>
      </c>
      <c r="U17" s="11" t="s">
        <v>176</v>
      </c>
      <c r="V17" s="4"/>
      <c r="W17" s="4"/>
      <c r="X17" s="11"/>
      <c r="Y17" s="11"/>
      <c r="Z17" s="11"/>
      <c r="AC17" s="11"/>
      <c r="AD17" s="11"/>
      <c r="AE17" s="11"/>
    </row>
    <row r="18" spans="1:31" x14ac:dyDescent="0.25">
      <c r="A18" s="2" t="s">
        <v>471</v>
      </c>
      <c r="B18" s="42" t="s">
        <v>495</v>
      </c>
      <c r="C18" s="11" t="s">
        <v>296</v>
      </c>
      <c r="D18" s="11" t="s">
        <v>9</v>
      </c>
      <c r="E18" s="11" t="s">
        <v>112</v>
      </c>
      <c r="F18" s="11" t="s">
        <v>61</v>
      </c>
      <c r="G18" s="13">
        <v>37.102580000000003</v>
      </c>
      <c r="H18" s="13">
        <v>-107.87021900000001</v>
      </c>
      <c r="I18" s="11">
        <v>1920</v>
      </c>
      <c r="J18" s="33">
        <v>35521</v>
      </c>
      <c r="K18" s="11" t="s">
        <v>455</v>
      </c>
      <c r="L18" s="11" t="s">
        <v>446</v>
      </c>
      <c r="M18" s="11" t="s">
        <v>284</v>
      </c>
      <c r="N18" s="14">
        <f>IFERROR(VLOOKUP(B18,xref!$P$7:$Q$105,2,FALSE),"N/A")</f>
        <v>6.7000000000000004E-2</v>
      </c>
      <c r="O18" s="11" t="s">
        <v>6</v>
      </c>
      <c r="P18" s="19"/>
      <c r="Q18" s="11" t="s">
        <v>180</v>
      </c>
      <c r="R18" s="13" t="s">
        <v>6</v>
      </c>
      <c r="S18" s="13" t="s">
        <v>11</v>
      </c>
      <c r="T18" s="13" t="s">
        <v>11</v>
      </c>
      <c r="U18" s="11" t="s">
        <v>176</v>
      </c>
      <c r="V18" s="46" t="s">
        <v>624</v>
      </c>
      <c r="W18" s="4"/>
      <c r="X18" s="11"/>
      <c r="Y18" s="11"/>
      <c r="Z18" s="11"/>
      <c r="AC18" s="11"/>
      <c r="AD18" s="11"/>
      <c r="AE18" s="11"/>
    </row>
    <row r="19" spans="1:31" x14ac:dyDescent="0.25">
      <c r="A19" s="2" t="s">
        <v>476</v>
      </c>
      <c r="B19" s="42" t="s">
        <v>496</v>
      </c>
      <c r="C19" s="2" t="s">
        <v>296</v>
      </c>
      <c r="D19" s="2" t="s">
        <v>9</v>
      </c>
      <c r="E19" s="2" t="s">
        <v>106</v>
      </c>
      <c r="F19" s="38" t="s">
        <v>224</v>
      </c>
      <c r="G19" s="43">
        <v>40.277799999999999</v>
      </c>
      <c r="H19" s="43">
        <v>-105.5453</v>
      </c>
      <c r="I19" s="11">
        <v>2743</v>
      </c>
      <c r="J19" s="33"/>
      <c r="K19" s="11"/>
      <c r="L19" s="2" t="s">
        <v>446</v>
      </c>
      <c r="M19" s="2" t="s">
        <v>475</v>
      </c>
      <c r="N19" s="14" t="str">
        <f>IFERROR(VLOOKUP(B19,xref!$P$7:$Q$105,2,FALSE),"N/A")</f>
        <v>N/A</v>
      </c>
      <c r="O19" s="2" t="s">
        <v>6</v>
      </c>
      <c r="P19" s="19"/>
      <c r="Q19" s="2" t="s">
        <v>230</v>
      </c>
      <c r="R19" s="28" t="s">
        <v>6</v>
      </c>
      <c r="S19" s="28" t="s">
        <v>6</v>
      </c>
      <c r="T19" s="13"/>
      <c r="U19" s="2" t="s">
        <v>176</v>
      </c>
      <c r="V19" s="31" t="s">
        <v>474</v>
      </c>
      <c r="W19" s="4"/>
      <c r="X19" s="11"/>
      <c r="Y19" s="11"/>
      <c r="Z19" s="11"/>
      <c r="AC19" s="11"/>
      <c r="AD19" s="11"/>
      <c r="AE19" s="11"/>
    </row>
    <row r="20" spans="1:31" x14ac:dyDescent="0.25">
      <c r="A20" s="11" t="s">
        <v>245</v>
      </c>
      <c r="B20" s="40" t="s">
        <v>497</v>
      </c>
      <c r="C20" s="11" t="s">
        <v>296</v>
      </c>
      <c r="D20" s="11" t="s">
        <v>9</v>
      </c>
      <c r="E20" s="11" t="s">
        <v>172</v>
      </c>
      <c r="F20" s="11" t="s">
        <v>178</v>
      </c>
      <c r="G20" s="13">
        <v>40.948706000000001</v>
      </c>
      <c r="H20" s="13">
        <v>-103.219075</v>
      </c>
      <c r="I20" s="11">
        <v>1390</v>
      </c>
      <c r="J20" s="33">
        <v>39965</v>
      </c>
      <c r="K20" s="11" t="s">
        <v>274</v>
      </c>
      <c r="L20" s="11" t="s">
        <v>447</v>
      </c>
      <c r="M20" s="11" t="s">
        <v>285</v>
      </c>
      <c r="N20" s="14" t="str">
        <f>IFERROR(VLOOKUP(B20,xref!$P$7:$Q$105,2,FALSE),"N/A")</f>
        <v>incomplete</v>
      </c>
      <c r="O20" s="11" t="s">
        <v>6</v>
      </c>
      <c r="P20" s="19"/>
      <c r="Q20" s="11" t="s">
        <v>173</v>
      </c>
      <c r="R20" s="28" t="s">
        <v>11</v>
      </c>
      <c r="S20" s="13" t="s">
        <v>427</v>
      </c>
      <c r="T20" s="28" t="s">
        <v>11</v>
      </c>
      <c r="U20" s="11" t="s">
        <v>176</v>
      </c>
      <c r="V20" s="46" t="s">
        <v>626</v>
      </c>
      <c r="W20" s="4"/>
      <c r="X20" s="11"/>
      <c r="Y20" s="11"/>
      <c r="Z20" s="11"/>
      <c r="AC20" s="11"/>
      <c r="AD20" s="11"/>
      <c r="AE20" s="11"/>
    </row>
    <row r="21" spans="1:31" x14ac:dyDescent="0.25">
      <c r="A21" s="11" t="s">
        <v>246</v>
      </c>
      <c r="B21" s="40" t="s">
        <v>498</v>
      </c>
      <c r="C21" s="11" t="s">
        <v>296</v>
      </c>
      <c r="D21" s="11" t="s">
        <v>9</v>
      </c>
      <c r="E21" s="11" t="s">
        <v>118</v>
      </c>
      <c r="F21" s="11" t="s">
        <v>62</v>
      </c>
      <c r="G21" s="13">
        <v>39.130575</v>
      </c>
      <c r="H21" s="13">
        <v>-108.313835</v>
      </c>
      <c r="I21" s="11">
        <v>1521</v>
      </c>
      <c r="J21" s="33">
        <v>39598</v>
      </c>
      <c r="K21" s="11" t="s">
        <v>451</v>
      </c>
      <c r="L21" s="11" t="s">
        <v>446</v>
      </c>
      <c r="M21" s="11" t="s">
        <v>281</v>
      </c>
      <c r="N21" s="14">
        <f>IFERROR(VLOOKUP(B21,xref!$P$7:$Q$105,2,FALSE),"N/A")</f>
        <v>6.6000000000000003E-2</v>
      </c>
      <c r="O21" s="11" t="s">
        <v>6</v>
      </c>
      <c r="P21" s="19"/>
      <c r="Q21" s="11" t="s">
        <v>173</v>
      </c>
      <c r="R21" s="13" t="s">
        <v>6</v>
      </c>
      <c r="S21" s="13" t="s">
        <v>11</v>
      </c>
      <c r="T21" s="13"/>
      <c r="U21" s="11" t="s">
        <v>176</v>
      </c>
      <c r="V21" s="4"/>
      <c r="W21" s="4"/>
      <c r="X21" s="11"/>
      <c r="Y21" s="11"/>
      <c r="Z21" s="11"/>
      <c r="AC21" s="11"/>
      <c r="AD21" s="11"/>
      <c r="AE21" s="11"/>
    </row>
    <row r="22" spans="1:31" x14ac:dyDescent="0.25">
      <c r="A22" s="11" t="s">
        <v>29</v>
      </c>
      <c r="B22" s="40" t="s">
        <v>499</v>
      </c>
      <c r="C22" s="11" t="s">
        <v>296</v>
      </c>
      <c r="D22" s="11" t="s">
        <v>9</v>
      </c>
      <c r="E22" s="11" t="s">
        <v>118</v>
      </c>
      <c r="F22" s="11" t="s">
        <v>62</v>
      </c>
      <c r="G22" s="13">
        <v>38.93</v>
      </c>
      <c r="H22" s="13">
        <v>-108.23</v>
      </c>
      <c r="I22" s="11">
        <v>3040</v>
      </c>
      <c r="J22" s="33">
        <v>39618</v>
      </c>
      <c r="K22" s="11" t="s">
        <v>454</v>
      </c>
      <c r="L22" s="11" t="s">
        <v>446</v>
      </c>
      <c r="M22" s="11" t="s">
        <v>279</v>
      </c>
      <c r="N22" s="14" t="str">
        <f>IFERROR(VLOOKUP(B22,xref!$P$7:$Q$105,2,FALSE),"N/A")</f>
        <v>N/A</v>
      </c>
      <c r="O22" s="11" t="s">
        <v>6</v>
      </c>
      <c r="P22" s="19"/>
      <c r="Q22" s="11" t="s">
        <v>280</v>
      </c>
      <c r="R22" s="28" t="s">
        <v>11</v>
      </c>
      <c r="S22" s="13" t="s">
        <v>427</v>
      </c>
      <c r="T22" s="28" t="s">
        <v>11</v>
      </c>
      <c r="U22" s="11" t="s">
        <v>176</v>
      </c>
      <c r="V22" s="4"/>
      <c r="W22" s="4"/>
      <c r="X22" s="11"/>
      <c r="Y22" s="11"/>
      <c r="Z22" s="11"/>
      <c r="AC22" s="11"/>
      <c r="AD22" s="11"/>
      <c r="AE22" s="11"/>
    </row>
    <row r="23" spans="1:31" x14ac:dyDescent="0.25">
      <c r="A23" s="11" t="s">
        <v>30</v>
      </c>
      <c r="B23" s="40" t="s">
        <v>500</v>
      </c>
      <c r="C23" s="11" t="s">
        <v>296</v>
      </c>
      <c r="D23" s="11" t="s">
        <v>9</v>
      </c>
      <c r="E23" s="11" t="s">
        <v>118</v>
      </c>
      <c r="F23" s="11" t="s">
        <v>62</v>
      </c>
      <c r="G23" s="13">
        <v>39.340000000000003</v>
      </c>
      <c r="H23" s="13">
        <v>-107.71</v>
      </c>
      <c r="I23" s="11">
        <v>2485</v>
      </c>
      <c r="J23" s="33">
        <v>39960</v>
      </c>
      <c r="K23" s="11" t="s">
        <v>460</v>
      </c>
      <c r="L23" s="11" t="s">
        <v>446</v>
      </c>
      <c r="M23" s="11" t="s">
        <v>279</v>
      </c>
      <c r="N23" s="14" t="str">
        <f>IFERROR(VLOOKUP(B23,xref!$P$7:$Q$105,2,FALSE),"N/A")</f>
        <v>N/A</v>
      </c>
      <c r="O23" s="11" t="s">
        <v>6</v>
      </c>
      <c r="P23" s="19"/>
      <c r="Q23" s="11" t="s">
        <v>280</v>
      </c>
      <c r="R23" s="28" t="s">
        <v>6</v>
      </c>
      <c r="S23" s="13" t="s">
        <v>427</v>
      </c>
      <c r="T23" s="28" t="s">
        <v>11</v>
      </c>
      <c r="U23" s="11" t="s">
        <v>176</v>
      </c>
      <c r="V23" s="4"/>
      <c r="W23" s="4"/>
      <c r="X23" s="11"/>
      <c r="Y23" s="11"/>
      <c r="Z23" s="11"/>
      <c r="AC23" s="11"/>
      <c r="AD23" s="11"/>
      <c r="AE23" s="11"/>
    </row>
    <row r="24" spans="1:31" x14ac:dyDescent="0.25">
      <c r="A24" s="11" t="s">
        <v>35</v>
      </c>
      <c r="B24" s="40" t="s">
        <v>501</v>
      </c>
      <c r="C24" s="11" t="s">
        <v>296</v>
      </c>
      <c r="D24" s="11" t="s">
        <v>9</v>
      </c>
      <c r="E24" s="11" t="s">
        <v>118</v>
      </c>
      <c r="F24" s="11" t="s">
        <v>62</v>
      </c>
      <c r="G24" s="13">
        <v>39.106699999999996</v>
      </c>
      <c r="H24" s="13">
        <v>-108.7411</v>
      </c>
      <c r="I24" s="11">
        <v>1740</v>
      </c>
      <c r="J24" s="33">
        <v>38874</v>
      </c>
      <c r="K24" s="11" t="s">
        <v>457</v>
      </c>
      <c r="L24" s="11" t="s">
        <v>446</v>
      </c>
      <c r="M24" s="11" t="s">
        <v>279</v>
      </c>
      <c r="N24" s="14" t="str">
        <f>IFERROR(VLOOKUP(B24,xref!$P$7:$Q$105,2,FALSE),"N/A")</f>
        <v>incomplete</v>
      </c>
      <c r="O24" s="11" t="s">
        <v>6</v>
      </c>
      <c r="P24" s="19"/>
      <c r="Q24" s="11" t="s">
        <v>230</v>
      </c>
      <c r="R24" s="28" t="s">
        <v>6</v>
      </c>
      <c r="S24" s="13"/>
      <c r="T24" s="13" t="s">
        <v>11</v>
      </c>
      <c r="U24" s="11" t="s">
        <v>176</v>
      </c>
      <c r="V24" s="46" t="s">
        <v>627</v>
      </c>
      <c r="W24" s="4"/>
      <c r="X24" s="11"/>
      <c r="Y24" s="11"/>
      <c r="Z24" s="11"/>
      <c r="AC24" s="11"/>
      <c r="AD24" s="11"/>
      <c r="AE24" s="11"/>
    </row>
    <row r="25" spans="1:31" x14ac:dyDescent="0.25">
      <c r="A25" s="11" t="s">
        <v>247</v>
      </c>
      <c r="B25" s="40" t="s">
        <v>502</v>
      </c>
      <c r="C25" s="11" t="s">
        <v>296</v>
      </c>
      <c r="D25" s="11" t="s">
        <v>9</v>
      </c>
      <c r="E25" s="11" t="s">
        <v>124</v>
      </c>
      <c r="F25" s="11" t="s">
        <v>68</v>
      </c>
      <c r="G25" s="13">
        <v>40.506945999999999</v>
      </c>
      <c r="H25" s="13">
        <v>-107.891109</v>
      </c>
      <c r="I25" s="11">
        <v>1902</v>
      </c>
      <c r="J25" s="33">
        <v>40771</v>
      </c>
      <c r="K25" s="11" t="s">
        <v>451</v>
      </c>
      <c r="L25" s="11" t="s">
        <v>446</v>
      </c>
      <c r="M25" s="11" t="s">
        <v>286</v>
      </c>
      <c r="N25" s="14" t="str">
        <f>IFERROR(VLOOKUP(B25,xref!$P$7:$Q$105,2,FALSE),"N/A")</f>
        <v>incomplete</v>
      </c>
      <c r="O25" s="11" t="s">
        <v>6</v>
      </c>
      <c r="P25" s="19"/>
      <c r="Q25" s="11" t="s">
        <v>173</v>
      </c>
      <c r="R25" s="13" t="s">
        <v>11</v>
      </c>
      <c r="S25" s="13" t="s">
        <v>11</v>
      </c>
      <c r="T25" s="13"/>
      <c r="U25" s="11" t="s">
        <v>176</v>
      </c>
      <c r="V25" s="46" t="s">
        <v>625</v>
      </c>
      <c r="W25" s="4"/>
      <c r="X25" s="11"/>
      <c r="Y25" s="11"/>
      <c r="Z25" s="11"/>
      <c r="AC25" s="11"/>
      <c r="AD25" s="11"/>
      <c r="AE25" s="11"/>
    </row>
    <row r="26" spans="1:31" x14ac:dyDescent="0.25">
      <c r="A26" s="11" t="s">
        <v>248</v>
      </c>
      <c r="B26" s="40" t="s">
        <v>503</v>
      </c>
      <c r="C26" s="11" t="s">
        <v>296</v>
      </c>
      <c r="D26" s="11" t="s">
        <v>9</v>
      </c>
      <c r="E26" s="11" t="s">
        <v>104</v>
      </c>
      <c r="F26" s="11" t="s">
        <v>56</v>
      </c>
      <c r="G26" s="13">
        <v>37.350054</v>
      </c>
      <c r="H26" s="13">
        <v>-108.59233399999999</v>
      </c>
      <c r="I26" s="11">
        <v>1890</v>
      </c>
      <c r="J26" s="33">
        <v>39616</v>
      </c>
      <c r="K26" s="11" t="s">
        <v>451</v>
      </c>
      <c r="L26" s="11" t="s">
        <v>446</v>
      </c>
      <c r="M26" s="11" t="s">
        <v>281</v>
      </c>
      <c r="N26" s="14">
        <f>IFERROR(VLOOKUP(B26,xref!$P$7:$Q$105,2,FALSE),"N/A")</f>
        <v>6.6000000000000003E-2</v>
      </c>
      <c r="O26" s="11" t="s">
        <v>6</v>
      </c>
      <c r="P26" s="19"/>
      <c r="Q26" s="11" t="s">
        <v>173</v>
      </c>
      <c r="R26" s="13" t="s">
        <v>6</v>
      </c>
      <c r="S26" s="13" t="s">
        <v>11</v>
      </c>
      <c r="T26" s="13"/>
      <c r="U26" s="11" t="s">
        <v>176</v>
      </c>
      <c r="V26" s="4"/>
      <c r="W26" s="4"/>
      <c r="X26" s="11"/>
      <c r="Y26" s="11"/>
      <c r="Z26" s="11"/>
      <c r="AC26" s="11"/>
      <c r="AD26" s="11"/>
      <c r="AE26" s="11"/>
    </row>
    <row r="27" spans="1:31" x14ac:dyDescent="0.25">
      <c r="A27" s="11" t="s">
        <v>249</v>
      </c>
      <c r="B27" s="40" t="s">
        <v>504</v>
      </c>
      <c r="C27" s="11" t="s">
        <v>296</v>
      </c>
      <c r="D27" s="11" t="s">
        <v>9</v>
      </c>
      <c r="E27" s="11" t="s">
        <v>104</v>
      </c>
      <c r="F27" s="11" t="s">
        <v>56</v>
      </c>
      <c r="G27" s="13">
        <v>37.198332999999998</v>
      </c>
      <c r="H27" s="13">
        <v>-108.490278</v>
      </c>
      <c r="I27" s="11">
        <v>2165</v>
      </c>
      <c r="J27" s="33">
        <v>34075</v>
      </c>
      <c r="K27" s="11" t="s">
        <v>451</v>
      </c>
      <c r="L27" s="11" t="s">
        <v>446</v>
      </c>
      <c r="M27" s="11" t="s">
        <v>279</v>
      </c>
      <c r="N27" s="14">
        <f>IFERROR(VLOOKUP(B27,xref!$P$7:$Q$105,2,FALSE),"N/A")</f>
        <v>6.8000000000000005E-2</v>
      </c>
      <c r="O27" s="11" t="s">
        <v>6</v>
      </c>
      <c r="P27" s="19"/>
      <c r="Q27" s="11" t="s">
        <v>230</v>
      </c>
      <c r="R27" s="13" t="s">
        <v>6</v>
      </c>
      <c r="S27" s="13" t="s">
        <v>11</v>
      </c>
      <c r="T27" s="13"/>
      <c r="U27" s="11" t="s">
        <v>176</v>
      </c>
      <c r="V27" s="29" t="s">
        <v>648</v>
      </c>
      <c r="W27" s="4"/>
      <c r="X27" s="11"/>
      <c r="Y27" s="11"/>
      <c r="Z27" s="11"/>
      <c r="AC27" s="11"/>
      <c r="AD27" s="11"/>
      <c r="AE27" s="11"/>
    </row>
    <row r="28" spans="1:31" x14ac:dyDescent="0.25">
      <c r="A28" s="11" t="s">
        <v>250</v>
      </c>
      <c r="B28" s="40" t="s">
        <v>505</v>
      </c>
      <c r="C28" s="11" t="s">
        <v>296</v>
      </c>
      <c r="D28" s="11" t="s">
        <v>9</v>
      </c>
      <c r="E28" s="11" t="s">
        <v>364</v>
      </c>
      <c r="F28" s="11" t="s">
        <v>271</v>
      </c>
      <c r="G28" s="13">
        <v>40.388466000000001</v>
      </c>
      <c r="H28" s="13">
        <v>-103.500573</v>
      </c>
      <c r="I28" s="11">
        <v>1260.3499999999999</v>
      </c>
      <c r="J28" s="33" t="s">
        <v>522</v>
      </c>
      <c r="K28" s="11" t="s">
        <v>274</v>
      </c>
      <c r="L28" s="11" t="s">
        <v>447</v>
      </c>
      <c r="M28" s="11" t="s">
        <v>285</v>
      </c>
      <c r="N28" s="14" t="str">
        <f>IFERROR(VLOOKUP(B28,xref!$P$7:$Q$105,2,FALSE),"N/A")</f>
        <v>incomplete</v>
      </c>
      <c r="O28" s="11" t="s">
        <v>6</v>
      </c>
      <c r="P28" s="19"/>
      <c r="Q28" s="11" t="s">
        <v>173</v>
      </c>
      <c r="R28" s="28" t="s">
        <v>11</v>
      </c>
      <c r="S28" s="13" t="s">
        <v>427</v>
      </c>
      <c r="T28" s="28" t="s">
        <v>11</v>
      </c>
      <c r="U28" s="11" t="s">
        <v>176</v>
      </c>
      <c r="V28" s="46" t="s">
        <v>626</v>
      </c>
      <c r="W28" s="4"/>
      <c r="X28" s="11"/>
      <c r="Y28" s="11"/>
      <c r="Z28" s="11"/>
      <c r="AC28" s="11"/>
      <c r="AD28" s="11"/>
      <c r="AE28" s="11"/>
    </row>
    <row r="29" spans="1:31" x14ac:dyDescent="0.25">
      <c r="A29" s="2" t="s">
        <v>431</v>
      </c>
      <c r="B29" s="42" t="s">
        <v>506</v>
      </c>
      <c r="C29" s="11" t="s">
        <v>296</v>
      </c>
      <c r="D29" s="2" t="s">
        <v>9</v>
      </c>
      <c r="E29" s="4" t="s">
        <v>125</v>
      </c>
      <c r="F29" s="4" t="s">
        <v>69</v>
      </c>
      <c r="G29" s="2">
        <v>39.417000000000002</v>
      </c>
      <c r="H29" s="2">
        <v>-105.755</v>
      </c>
      <c r="I29" s="2">
        <v>3098</v>
      </c>
      <c r="J29" s="32">
        <v>39163</v>
      </c>
      <c r="K29" s="11" t="s">
        <v>427</v>
      </c>
      <c r="L29" s="11" t="s">
        <v>446</v>
      </c>
      <c r="M29" s="11" t="s">
        <v>279</v>
      </c>
      <c r="N29" s="14" t="str">
        <f>IFERROR(VLOOKUP(B29,xref!$P$7:$Q$105,2,FALSE),"N/A")</f>
        <v>N/A</v>
      </c>
      <c r="O29" s="2"/>
      <c r="P29" s="2"/>
      <c r="Q29" s="11" t="s">
        <v>280</v>
      </c>
      <c r="R29" s="29" t="s">
        <v>6</v>
      </c>
      <c r="S29" s="2"/>
      <c r="T29" s="30" t="s">
        <v>6</v>
      </c>
      <c r="U29" s="11" t="s">
        <v>280</v>
      </c>
      <c r="V29" s="4"/>
      <c r="W29" s="4"/>
      <c r="X29" s="11"/>
      <c r="Y29" s="11"/>
      <c r="Z29" s="11"/>
      <c r="AC29" s="11"/>
      <c r="AD29" s="11"/>
      <c r="AE29" s="11"/>
    </row>
    <row r="30" spans="1:31" x14ac:dyDescent="0.25">
      <c r="A30" s="11" t="s">
        <v>31</v>
      </c>
      <c r="B30" s="40" t="s">
        <v>507</v>
      </c>
      <c r="C30" s="11" t="s">
        <v>296</v>
      </c>
      <c r="D30" s="11" t="s">
        <v>9</v>
      </c>
      <c r="E30" s="11" t="s">
        <v>123</v>
      </c>
      <c r="F30" s="11" t="s">
        <v>66</v>
      </c>
      <c r="G30" s="13">
        <v>39.154000000000003</v>
      </c>
      <c r="H30" s="13">
        <v>-106.821</v>
      </c>
      <c r="I30" s="11">
        <v>3415</v>
      </c>
      <c r="J30" s="33" t="s">
        <v>523</v>
      </c>
      <c r="K30" s="11" t="s">
        <v>458</v>
      </c>
      <c r="L30" s="11" t="s">
        <v>446</v>
      </c>
      <c r="M30" s="11" t="s">
        <v>279</v>
      </c>
      <c r="N30" s="14" t="str">
        <f>IFERROR(VLOOKUP(B30,xref!$P$7:$Q$105,2,FALSE),"N/A")</f>
        <v>N/A</v>
      </c>
      <c r="O30" s="11" t="s">
        <v>6</v>
      </c>
      <c r="P30" s="19"/>
      <c r="Q30" s="11" t="s">
        <v>280</v>
      </c>
      <c r="R30" s="28" t="s">
        <v>6</v>
      </c>
      <c r="S30" s="13" t="s">
        <v>427</v>
      </c>
      <c r="T30" s="28" t="s">
        <v>11</v>
      </c>
      <c r="U30" s="11" t="s">
        <v>280</v>
      </c>
      <c r="V30" s="2" t="s">
        <v>434</v>
      </c>
      <c r="W30" s="4"/>
      <c r="X30" s="11"/>
      <c r="Y30" s="11"/>
      <c r="Z30" s="11"/>
      <c r="AC30" s="11"/>
      <c r="AD30" s="11"/>
      <c r="AE30" s="11"/>
    </row>
    <row r="31" spans="1:31" x14ac:dyDescent="0.25">
      <c r="A31" s="11" t="s">
        <v>251</v>
      </c>
      <c r="B31" s="40" t="s">
        <v>508</v>
      </c>
      <c r="C31" s="11" t="s">
        <v>296</v>
      </c>
      <c r="D31" s="11" t="s">
        <v>9</v>
      </c>
      <c r="E31" s="11" t="s">
        <v>123</v>
      </c>
      <c r="F31" s="11" t="s">
        <v>66</v>
      </c>
      <c r="G31" s="13">
        <v>39.195999999999998</v>
      </c>
      <c r="H31" s="13">
        <v>-106.836</v>
      </c>
      <c r="I31" s="11">
        <v>2415</v>
      </c>
      <c r="J31" s="33">
        <v>40179</v>
      </c>
      <c r="K31" s="11" t="s">
        <v>459</v>
      </c>
      <c r="L31" s="11" t="s">
        <v>446</v>
      </c>
      <c r="M31" s="11" t="s">
        <v>288</v>
      </c>
      <c r="N31" s="14">
        <f>IFERROR(VLOOKUP(B31,xref!$P$7:$Q$105,2,FALSE),"N/A")</f>
        <v>6.3E-2</v>
      </c>
      <c r="O31" s="11" t="s">
        <v>6</v>
      </c>
      <c r="P31" s="19"/>
      <c r="Q31" s="11" t="s">
        <v>289</v>
      </c>
      <c r="R31" s="13" t="s">
        <v>11</v>
      </c>
      <c r="S31" s="13" t="s">
        <v>11</v>
      </c>
      <c r="T31" s="13"/>
      <c r="U31" s="11" t="s">
        <v>176</v>
      </c>
      <c r="V31" s="46" t="s">
        <v>628</v>
      </c>
      <c r="W31" s="4"/>
      <c r="X31" s="11"/>
      <c r="Y31" s="11"/>
      <c r="Z31" s="11"/>
      <c r="AC31" s="11"/>
      <c r="AD31" s="11"/>
      <c r="AE31" s="11"/>
    </row>
    <row r="32" spans="1:31" x14ac:dyDescent="0.25">
      <c r="A32" s="11" t="s">
        <v>252</v>
      </c>
      <c r="B32" s="40" t="s">
        <v>509</v>
      </c>
      <c r="C32" s="11" t="s">
        <v>296</v>
      </c>
      <c r="D32" s="11" t="s">
        <v>9</v>
      </c>
      <c r="E32" s="11" t="s">
        <v>144</v>
      </c>
      <c r="F32" s="11" t="s">
        <v>89</v>
      </c>
      <c r="G32" s="13">
        <v>38.345346999999997</v>
      </c>
      <c r="H32" s="13">
        <v>-104.69114500000001</v>
      </c>
      <c r="I32" s="11">
        <v>1525</v>
      </c>
      <c r="J32" s="33">
        <v>39965</v>
      </c>
      <c r="K32" s="11" t="s">
        <v>274</v>
      </c>
      <c r="L32" s="11" t="s">
        <v>447</v>
      </c>
      <c r="M32" s="11" t="s">
        <v>285</v>
      </c>
      <c r="N32" s="14" t="str">
        <f>IFERROR(VLOOKUP(B32,xref!$P$7:$Q$105,2,FALSE),"N/A")</f>
        <v>incomplete</v>
      </c>
      <c r="O32" s="11" t="s">
        <v>6</v>
      </c>
      <c r="P32" s="19"/>
      <c r="Q32" s="11" t="s">
        <v>173</v>
      </c>
      <c r="R32" s="28" t="s">
        <v>11</v>
      </c>
      <c r="S32" s="13" t="s">
        <v>427</v>
      </c>
      <c r="T32" s="28" t="s">
        <v>11</v>
      </c>
      <c r="U32" s="11" t="s">
        <v>176</v>
      </c>
      <c r="V32" s="46" t="s">
        <v>626</v>
      </c>
      <c r="W32" s="4"/>
      <c r="X32" s="11"/>
      <c r="Y32" s="11"/>
      <c r="Z32" s="11"/>
      <c r="AC32" s="11"/>
      <c r="AD32" s="11"/>
      <c r="AE32" s="11"/>
    </row>
    <row r="33" spans="1:31" x14ac:dyDescent="0.25">
      <c r="A33" s="11" t="s">
        <v>27</v>
      </c>
      <c r="B33" s="40" t="s">
        <v>510</v>
      </c>
      <c r="C33" s="11" t="s">
        <v>296</v>
      </c>
      <c r="D33" s="11" t="s">
        <v>9</v>
      </c>
      <c r="E33" s="11" t="s">
        <v>103</v>
      </c>
      <c r="F33" s="11" t="s">
        <v>55</v>
      </c>
      <c r="G33" s="13">
        <v>40.038888999999998</v>
      </c>
      <c r="H33" s="13">
        <v>-107.8475</v>
      </c>
      <c r="I33" s="11">
        <v>1994</v>
      </c>
      <c r="J33" s="33">
        <v>40186</v>
      </c>
      <c r="K33" s="11" t="s">
        <v>451</v>
      </c>
      <c r="L33" s="11" t="s">
        <v>446</v>
      </c>
      <c r="M33" s="11" t="s">
        <v>279</v>
      </c>
      <c r="N33" s="14">
        <f>IFERROR(VLOOKUP(B33,xref!$P$7:$Q$105,2,FALSE),"N/A")</f>
        <v>6.4000000000000001E-2</v>
      </c>
      <c r="O33" s="11" t="s">
        <v>6</v>
      </c>
      <c r="P33" s="19"/>
      <c r="Q33" s="2" t="s">
        <v>472</v>
      </c>
      <c r="R33" s="13" t="s">
        <v>11</v>
      </c>
      <c r="S33" s="13" t="s">
        <v>11</v>
      </c>
      <c r="T33" s="13"/>
      <c r="U33" s="11" t="s">
        <v>176</v>
      </c>
      <c r="V33" s="46" t="s">
        <v>628</v>
      </c>
      <c r="W33" s="4"/>
      <c r="X33" s="11"/>
      <c r="Y33" s="11"/>
      <c r="Z33" s="11"/>
      <c r="AC33" s="11"/>
      <c r="AD33" s="11"/>
      <c r="AE33" s="11"/>
    </row>
    <row r="34" spans="1:31" x14ac:dyDescent="0.25">
      <c r="A34" s="11" t="s">
        <v>253</v>
      </c>
      <c r="B34" s="40" t="s">
        <v>511</v>
      </c>
      <c r="C34" s="11" t="s">
        <v>296</v>
      </c>
      <c r="D34" s="11" t="s">
        <v>9</v>
      </c>
      <c r="E34" s="11" t="s">
        <v>103</v>
      </c>
      <c r="F34" s="11" t="s">
        <v>55</v>
      </c>
      <c r="G34" s="13">
        <v>40.086944000000003</v>
      </c>
      <c r="H34" s="13">
        <v>-108.76138899999999</v>
      </c>
      <c r="I34" s="11">
        <v>1655</v>
      </c>
      <c r="J34" s="33">
        <v>40397</v>
      </c>
      <c r="K34" s="11" t="s">
        <v>451</v>
      </c>
      <c r="L34" s="11" t="s">
        <v>446</v>
      </c>
      <c r="M34" s="11" t="s">
        <v>279</v>
      </c>
      <c r="N34" s="14">
        <f>IFERROR(VLOOKUP(B34,xref!$P$7:$Q$105,2,FALSE),"N/A")</f>
        <v>7.2999999999999995E-2</v>
      </c>
      <c r="O34" s="11" t="s">
        <v>6</v>
      </c>
      <c r="P34" s="19"/>
      <c r="Q34" s="2" t="s">
        <v>472</v>
      </c>
      <c r="R34" s="13" t="s">
        <v>6</v>
      </c>
      <c r="S34" s="28" t="s">
        <v>6</v>
      </c>
      <c r="T34" s="13"/>
      <c r="U34" s="11" t="s">
        <v>176</v>
      </c>
      <c r="V34" s="46" t="s">
        <v>629</v>
      </c>
      <c r="W34" s="4"/>
      <c r="X34" s="11"/>
      <c r="Y34" s="11"/>
      <c r="Z34" s="11"/>
      <c r="AC34" s="11"/>
      <c r="AD34" s="11"/>
      <c r="AE34" s="11"/>
    </row>
    <row r="35" spans="1:31" x14ac:dyDescent="0.25">
      <c r="A35" s="11" t="s">
        <v>32</v>
      </c>
      <c r="B35" s="40" t="s">
        <v>512</v>
      </c>
      <c r="C35" s="11" t="s">
        <v>296</v>
      </c>
      <c r="D35" s="11" t="s">
        <v>9</v>
      </c>
      <c r="E35" s="11" t="s">
        <v>126</v>
      </c>
      <c r="F35" s="11" t="s">
        <v>70</v>
      </c>
      <c r="G35" s="13">
        <v>38.006999999999998</v>
      </c>
      <c r="H35" s="13">
        <v>-108.413</v>
      </c>
      <c r="I35" s="11">
        <v>2357</v>
      </c>
      <c r="J35" s="33">
        <v>40354</v>
      </c>
      <c r="K35" s="11" t="s">
        <v>456</v>
      </c>
      <c r="L35" s="2" t="s">
        <v>447</v>
      </c>
      <c r="M35" s="11" t="s">
        <v>279</v>
      </c>
      <c r="N35" s="14" t="str">
        <f>IFERROR(VLOOKUP(B35,xref!$P$7:$Q$105,2,FALSE),"N/A")</f>
        <v>N/A</v>
      </c>
      <c r="O35" s="11" t="s">
        <v>6</v>
      </c>
      <c r="P35" s="19"/>
      <c r="Q35" s="11" t="s">
        <v>280</v>
      </c>
      <c r="R35" s="28" t="s">
        <v>11</v>
      </c>
      <c r="S35" s="13" t="s">
        <v>427</v>
      </c>
      <c r="T35" s="28" t="s">
        <v>11</v>
      </c>
      <c r="U35" s="11" t="s">
        <v>280</v>
      </c>
      <c r="V35" s="2" t="s">
        <v>437</v>
      </c>
      <c r="W35" s="4"/>
      <c r="X35" s="11"/>
      <c r="Y35" s="11"/>
      <c r="Z35" s="11"/>
      <c r="AC35" s="11"/>
      <c r="AD35" s="11"/>
      <c r="AE35" s="11"/>
    </row>
    <row r="36" spans="1:31" x14ac:dyDescent="0.25">
      <c r="A36" s="11" t="s">
        <v>33</v>
      </c>
      <c r="B36" s="40" t="s">
        <v>513</v>
      </c>
      <c r="C36" s="11" t="s">
        <v>296</v>
      </c>
      <c r="D36" s="11" t="s">
        <v>9</v>
      </c>
      <c r="E36" s="11" t="s">
        <v>126</v>
      </c>
      <c r="F36" s="11" t="s">
        <v>70</v>
      </c>
      <c r="G36" s="13">
        <v>38.131999999999998</v>
      </c>
      <c r="H36" s="13">
        <v>-108.285</v>
      </c>
      <c r="I36" s="11">
        <v>2137</v>
      </c>
      <c r="J36" s="33">
        <v>40633</v>
      </c>
      <c r="K36" s="11" t="s">
        <v>454</v>
      </c>
      <c r="L36" s="11" t="s">
        <v>446</v>
      </c>
      <c r="M36" s="11" t="s">
        <v>279</v>
      </c>
      <c r="N36" s="14" t="str">
        <f>IFERROR(VLOOKUP(B36,xref!$P$7:$Q$105,2,FALSE),"N/A")</f>
        <v>N/A</v>
      </c>
      <c r="O36" s="11" t="s">
        <v>6</v>
      </c>
      <c r="P36" s="19"/>
      <c r="Q36" s="11" t="s">
        <v>280</v>
      </c>
      <c r="R36" s="28" t="s">
        <v>11</v>
      </c>
      <c r="S36" s="13" t="s">
        <v>427</v>
      </c>
      <c r="T36" s="28" t="s">
        <v>11</v>
      </c>
      <c r="U36" s="11" t="s">
        <v>280</v>
      </c>
      <c r="V36" s="4"/>
      <c r="W36" s="4"/>
      <c r="X36" s="11"/>
      <c r="Y36" s="11"/>
      <c r="Z36" s="11"/>
      <c r="AC36" s="11"/>
      <c r="AD36" s="11"/>
      <c r="AE36" s="11"/>
    </row>
    <row r="37" spans="1:31" x14ac:dyDescent="0.25">
      <c r="A37" s="11" t="s">
        <v>34</v>
      </c>
      <c r="B37" s="40" t="s">
        <v>514</v>
      </c>
      <c r="C37" s="11" t="s">
        <v>296</v>
      </c>
      <c r="D37" s="11" t="s">
        <v>9</v>
      </c>
      <c r="E37" s="11" t="s">
        <v>127</v>
      </c>
      <c r="F37" s="11" t="s">
        <v>71</v>
      </c>
      <c r="G37" s="13">
        <v>39.100999999999999</v>
      </c>
      <c r="H37" s="13">
        <v>-105.093</v>
      </c>
      <c r="I37" s="11">
        <v>2360</v>
      </c>
      <c r="J37" s="33">
        <v>39608</v>
      </c>
      <c r="K37" s="11" t="s">
        <v>453</v>
      </c>
      <c r="L37" s="2" t="s">
        <v>447</v>
      </c>
      <c r="M37" s="11" t="s">
        <v>279</v>
      </c>
      <c r="N37" s="14" t="str">
        <f>IFERROR(VLOOKUP(B37,xref!$P$7:$Q$105,2,FALSE),"N/A")</f>
        <v>N/A</v>
      </c>
      <c r="O37" s="11" t="s">
        <v>6</v>
      </c>
      <c r="P37" s="19"/>
      <c r="Q37" s="11" t="s">
        <v>280</v>
      </c>
      <c r="R37" s="28" t="s">
        <v>6</v>
      </c>
      <c r="S37" s="13" t="s">
        <v>427</v>
      </c>
      <c r="T37" s="28" t="s">
        <v>11</v>
      </c>
      <c r="U37" s="11" t="s">
        <v>280</v>
      </c>
      <c r="V37" s="2" t="s">
        <v>436</v>
      </c>
      <c r="W37" s="4"/>
      <c r="X37" s="11"/>
      <c r="Y37" s="11"/>
      <c r="Z37" s="11"/>
      <c r="AC37" s="11"/>
      <c r="AD37" s="11"/>
      <c r="AE37" s="11"/>
    </row>
    <row r="38" spans="1:31" x14ac:dyDescent="0.25">
      <c r="A38" s="11" t="s">
        <v>254</v>
      </c>
      <c r="B38" s="40" t="s">
        <v>515</v>
      </c>
      <c r="C38" s="11" t="s">
        <v>296</v>
      </c>
      <c r="D38" s="11" t="s">
        <v>9</v>
      </c>
      <c r="E38" s="11" t="s">
        <v>119</v>
      </c>
      <c r="F38" s="11" t="s">
        <v>177</v>
      </c>
      <c r="G38" s="13">
        <v>40.65</v>
      </c>
      <c r="H38" s="13">
        <v>-104.33</v>
      </c>
      <c r="I38" s="11">
        <v>1483</v>
      </c>
      <c r="J38" s="33">
        <v>40676</v>
      </c>
      <c r="K38" s="11" t="s">
        <v>452</v>
      </c>
      <c r="L38" s="11" t="s">
        <v>446</v>
      </c>
      <c r="M38" s="11" t="s">
        <v>279</v>
      </c>
      <c r="N38" s="14" t="str">
        <f>IFERROR(VLOOKUP(B38,xref!$P$7:$Q$105,2,FALSE),"N/A")</f>
        <v>N/A</v>
      </c>
      <c r="O38" s="11" t="s">
        <v>6</v>
      </c>
      <c r="P38" s="19"/>
      <c r="Q38" s="11" t="s">
        <v>280</v>
      </c>
      <c r="R38" s="28" t="s">
        <v>11</v>
      </c>
      <c r="S38" s="13" t="s">
        <v>427</v>
      </c>
      <c r="T38" s="28" t="s">
        <v>11</v>
      </c>
      <c r="U38" s="11" t="s">
        <v>280</v>
      </c>
      <c r="V38" s="4"/>
      <c r="W38" s="4"/>
      <c r="X38" s="11"/>
      <c r="Y38" s="11"/>
      <c r="Z38" s="11"/>
      <c r="AC38" s="11"/>
      <c r="AD38" s="11"/>
      <c r="AE38" s="11"/>
    </row>
    <row r="39" spans="1:31" x14ac:dyDescent="0.25">
      <c r="A39" s="11" t="s">
        <v>37</v>
      </c>
      <c r="B39" s="40" t="s">
        <v>554</v>
      </c>
      <c r="C39" s="11" t="s">
        <v>296</v>
      </c>
      <c r="D39" s="11" t="s">
        <v>4</v>
      </c>
      <c r="E39" s="11" t="s">
        <v>137</v>
      </c>
      <c r="F39" s="11" t="s">
        <v>74</v>
      </c>
      <c r="G39" s="13">
        <v>39.609960000000001</v>
      </c>
      <c r="H39" s="13">
        <v>-110.800749</v>
      </c>
      <c r="I39" s="11">
        <v>1722</v>
      </c>
      <c r="J39" s="33">
        <v>40422</v>
      </c>
      <c r="K39" s="11" t="s">
        <v>450</v>
      </c>
      <c r="L39" s="11" t="s">
        <v>446</v>
      </c>
      <c r="M39" s="11" t="s">
        <v>286</v>
      </c>
      <c r="N39" s="14">
        <f>IFERROR(VLOOKUP(B39,xref!$P$7:$Q$105,2,FALSE),"N/A")</f>
        <v>6.7000000000000004E-2</v>
      </c>
      <c r="O39" s="11" t="s">
        <v>6</v>
      </c>
      <c r="P39" s="19"/>
      <c r="Q39" s="11" t="s">
        <v>174</v>
      </c>
      <c r="R39" s="13" t="s">
        <v>11</v>
      </c>
      <c r="S39" s="13" t="s">
        <v>11</v>
      </c>
      <c r="T39" s="13" t="s">
        <v>11</v>
      </c>
      <c r="U39" s="11" t="s">
        <v>176</v>
      </c>
      <c r="V39" s="4" t="s">
        <v>630</v>
      </c>
      <c r="W39" s="4"/>
      <c r="X39" s="11"/>
      <c r="Y39" s="11"/>
      <c r="Z39" s="11"/>
      <c r="AC39" s="11"/>
      <c r="AD39" s="11"/>
      <c r="AE39" s="11"/>
    </row>
    <row r="40" spans="1:31" x14ac:dyDescent="0.25">
      <c r="A40" s="11" t="s">
        <v>38</v>
      </c>
      <c r="B40" s="40" t="s">
        <v>611</v>
      </c>
      <c r="C40" s="11" t="s">
        <v>296</v>
      </c>
      <c r="D40" s="11" t="s">
        <v>4</v>
      </c>
      <c r="E40" s="11" t="s">
        <v>130</v>
      </c>
      <c r="F40" s="11" t="s">
        <v>75</v>
      </c>
      <c r="G40" s="13">
        <v>40.921999999999997</v>
      </c>
      <c r="H40" s="13">
        <v>-109.392</v>
      </c>
      <c r="I40" s="11">
        <v>1960</v>
      </c>
      <c r="J40" s="33">
        <v>40325</v>
      </c>
      <c r="K40" s="11" t="s">
        <v>449</v>
      </c>
      <c r="L40" s="11" t="s">
        <v>446</v>
      </c>
      <c r="M40" s="11" t="s">
        <v>279</v>
      </c>
      <c r="N40" s="14" t="str">
        <f>IFERROR(VLOOKUP(B40,xref!$P$7:$Q$105,2,FALSE),"N/A")</f>
        <v>N/A</v>
      </c>
      <c r="O40" s="11" t="s">
        <v>6</v>
      </c>
      <c r="P40" s="19"/>
      <c r="Q40" s="11" t="s">
        <v>280</v>
      </c>
      <c r="R40" s="13" t="s">
        <v>427</v>
      </c>
      <c r="S40" s="13" t="s">
        <v>427</v>
      </c>
      <c r="T40" s="13" t="s">
        <v>427</v>
      </c>
      <c r="U40" s="11" t="s">
        <v>176</v>
      </c>
      <c r="V40" s="4"/>
      <c r="W40" s="4"/>
      <c r="X40" s="11"/>
      <c r="Y40" s="11"/>
      <c r="Z40" s="11"/>
      <c r="AC40" s="11"/>
      <c r="AD40" s="11"/>
      <c r="AE40" s="11"/>
    </row>
    <row r="41" spans="1:31" x14ac:dyDescent="0.25">
      <c r="A41" s="11" t="s">
        <v>39</v>
      </c>
      <c r="B41" s="40" t="s">
        <v>612</v>
      </c>
      <c r="C41" s="11" t="s">
        <v>296</v>
      </c>
      <c r="D41" s="11" t="s">
        <v>4</v>
      </c>
      <c r="E41" s="11" t="s">
        <v>108</v>
      </c>
      <c r="F41" s="11" t="s">
        <v>58</v>
      </c>
      <c r="G41" s="13">
        <v>40.294178000000002</v>
      </c>
      <c r="H41" s="13">
        <v>-110.009732</v>
      </c>
      <c r="I41" s="11">
        <v>1596</v>
      </c>
      <c r="J41" s="33">
        <v>40940</v>
      </c>
      <c r="K41" s="11" t="s">
        <v>461</v>
      </c>
      <c r="L41" s="11" t="s">
        <v>446</v>
      </c>
      <c r="M41" s="11" t="s">
        <v>286</v>
      </c>
      <c r="N41" s="14" t="str">
        <f>IFERROR(VLOOKUP(B41,xref!$P$7:$Q$105,2,FALSE),"N/A")</f>
        <v>N/A</v>
      </c>
      <c r="O41" s="11" t="s">
        <v>6</v>
      </c>
      <c r="P41" s="19"/>
      <c r="Q41" s="11" t="s">
        <v>174</v>
      </c>
      <c r="R41" s="13" t="s">
        <v>427</v>
      </c>
      <c r="S41" s="13" t="s">
        <v>427</v>
      </c>
      <c r="T41" s="13" t="s">
        <v>427</v>
      </c>
      <c r="U41" s="11" t="s">
        <v>176</v>
      </c>
      <c r="V41" s="4" t="s">
        <v>440</v>
      </c>
      <c r="W41" s="4"/>
      <c r="X41" s="11"/>
      <c r="Y41" s="11"/>
      <c r="Z41" s="11"/>
      <c r="AC41" s="11"/>
      <c r="AD41" s="11"/>
      <c r="AE41" s="11"/>
    </row>
    <row r="42" spans="1:31" x14ac:dyDescent="0.25">
      <c r="A42" s="4" t="s">
        <v>256</v>
      </c>
      <c r="B42" s="41" t="s">
        <v>613</v>
      </c>
      <c r="D42" s="4" t="s">
        <v>4</v>
      </c>
      <c r="E42" s="4" t="s">
        <v>108</v>
      </c>
      <c r="F42" s="4" t="s">
        <v>58</v>
      </c>
      <c r="G42" s="2">
        <v>40.46</v>
      </c>
      <c r="H42" s="4">
        <v>-109.98</v>
      </c>
      <c r="I42" s="4">
        <v>2620</v>
      </c>
      <c r="J42" s="34">
        <v>40326</v>
      </c>
      <c r="K42" s="11" t="s">
        <v>427</v>
      </c>
      <c r="L42" s="11" t="s">
        <v>427</v>
      </c>
      <c r="N42" s="14" t="str">
        <f>IFERROR(VLOOKUP(B42,xref!$P$7:$Q$105,2,FALSE),"N/A")</f>
        <v>N/A</v>
      </c>
      <c r="Q42" s="11" t="s">
        <v>280</v>
      </c>
      <c r="U42" s="11" t="s">
        <v>280</v>
      </c>
      <c r="V42" s="4"/>
      <c r="W42" s="4"/>
      <c r="X42" s="11"/>
      <c r="Y42" s="11"/>
      <c r="Z42" s="11"/>
      <c r="AC42" s="11"/>
      <c r="AD42" s="11"/>
      <c r="AE42" s="11"/>
    </row>
    <row r="43" spans="1:31" x14ac:dyDescent="0.25">
      <c r="A43" s="11" t="s">
        <v>40</v>
      </c>
      <c r="B43" s="40" t="s">
        <v>557</v>
      </c>
      <c r="C43" s="11" t="s">
        <v>296</v>
      </c>
      <c r="D43" s="11" t="s">
        <v>4</v>
      </c>
      <c r="E43" s="11" t="s">
        <v>108</v>
      </c>
      <c r="F43" s="11" t="s">
        <v>58</v>
      </c>
      <c r="G43" s="13">
        <v>40.309956</v>
      </c>
      <c r="H43" s="13">
        <v>-110.000732</v>
      </c>
      <c r="I43" s="11">
        <v>1558</v>
      </c>
      <c r="J43" s="33">
        <v>40634</v>
      </c>
      <c r="K43" s="11" t="s">
        <v>462</v>
      </c>
      <c r="L43" s="11" t="s">
        <v>446</v>
      </c>
      <c r="M43" s="11" t="s">
        <v>286</v>
      </c>
      <c r="N43" s="14">
        <f>IFERROR(VLOOKUP(B43,xref!$P$7:$Q$105,2,FALSE),"N/A")</f>
        <v>6.5000000000000002E-2</v>
      </c>
      <c r="O43" s="11" t="s">
        <v>6</v>
      </c>
      <c r="P43" s="19"/>
      <c r="Q43" s="11" t="s">
        <v>174</v>
      </c>
      <c r="R43" s="13" t="s">
        <v>11</v>
      </c>
      <c r="S43" s="13" t="s">
        <v>11</v>
      </c>
      <c r="T43" s="13" t="s">
        <v>11</v>
      </c>
      <c r="U43" s="11" t="s">
        <v>176</v>
      </c>
      <c r="V43" s="4" t="s">
        <v>631</v>
      </c>
      <c r="W43" s="4"/>
      <c r="X43" s="11"/>
      <c r="Y43" s="11"/>
      <c r="Z43" s="11"/>
      <c r="AC43" s="11"/>
      <c r="AD43" s="11"/>
      <c r="AE43" s="11"/>
    </row>
    <row r="44" spans="1:31" x14ac:dyDescent="0.25">
      <c r="A44" s="11" t="s">
        <v>643</v>
      </c>
      <c r="B44" s="40" t="s">
        <v>614</v>
      </c>
      <c r="C44" s="11" t="s">
        <v>296</v>
      </c>
      <c r="D44" s="11" t="s">
        <v>4</v>
      </c>
      <c r="E44" s="11" t="s">
        <v>108</v>
      </c>
      <c r="F44" s="11" t="s">
        <v>58</v>
      </c>
      <c r="G44" s="13">
        <v>40.216779000000002</v>
      </c>
      <c r="H44" s="13">
        <v>-110.182742</v>
      </c>
      <c r="I44" s="11">
        <v>1606</v>
      </c>
      <c r="J44" s="33">
        <v>39845</v>
      </c>
      <c r="K44" s="11" t="s">
        <v>463</v>
      </c>
      <c r="L44" s="11" t="s">
        <v>446</v>
      </c>
      <c r="M44" s="11" t="s">
        <v>284</v>
      </c>
      <c r="N44" s="14" t="str">
        <f>IFERROR(VLOOKUP(B44,xref!$P$7:$Q$105,2,FALSE),"N/A")</f>
        <v>N/A</v>
      </c>
      <c r="O44" s="11" t="s">
        <v>6</v>
      </c>
      <c r="P44" s="19"/>
      <c r="Q44" s="11" t="s">
        <v>291</v>
      </c>
      <c r="R44" s="13" t="s">
        <v>427</v>
      </c>
      <c r="S44" s="13" t="s">
        <v>427</v>
      </c>
      <c r="T44" s="13" t="s">
        <v>427</v>
      </c>
      <c r="U44" s="11" t="s">
        <v>176</v>
      </c>
      <c r="V44" s="4"/>
      <c r="W44" s="4"/>
      <c r="X44" s="11"/>
      <c r="Y44" s="11"/>
      <c r="Z44" s="11"/>
      <c r="AC44" s="11"/>
      <c r="AD44" s="11"/>
      <c r="AE44" s="11"/>
    </row>
    <row r="45" spans="1:31" x14ac:dyDescent="0.25">
      <c r="A45" s="11" t="s">
        <v>41</v>
      </c>
      <c r="B45" s="40" t="s">
        <v>558</v>
      </c>
      <c r="C45" s="11" t="s">
        <v>296</v>
      </c>
      <c r="D45" s="11" t="s">
        <v>4</v>
      </c>
      <c r="E45" s="11" t="s">
        <v>122</v>
      </c>
      <c r="F45" s="11" t="s">
        <v>76</v>
      </c>
      <c r="G45" s="13">
        <v>37.775556000000002</v>
      </c>
      <c r="H45" s="13">
        <v>-111.614722</v>
      </c>
      <c r="I45" s="11">
        <v>1789</v>
      </c>
      <c r="J45" s="33">
        <v>40892</v>
      </c>
      <c r="K45" s="11" t="s">
        <v>451</v>
      </c>
      <c r="L45" s="11" t="s">
        <v>446</v>
      </c>
      <c r="M45" s="11" t="s">
        <v>279</v>
      </c>
      <c r="N45" s="14" t="str">
        <f>IFERROR(VLOOKUP(B45,xref!$P$7:$Q$105,2,FALSE),"N/A")</f>
        <v>incomplete</v>
      </c>
      <c r="O45" s="11" t="s">
        <v>6</v>
      </c>
      <c r="P45" s="19"/>
      <c r="Q45" s="11" t="s">
        <v>230</v>
      </c>
      <c r="R45" s="13" t="s">
        <v>11</v>
      </c>
      <c r="S45" s="13" t="s">
        <v>11</v>
      </c>
      <c r="T45" s="13" t="s">
        <v>11</v>
      </c>
      <c r="U45" s="11" t="s">
        <v>176</v>
      </c>
      <c r="V45" s="46" t="s">
        <v>627</v>
      </c>
      <c r="W45" s="4"/>
      <c r="X45" s="11"/>
      <c r="Y45" s="11"/>
      <c r="Z45" s="11"/>
      <c r="AC45" s="11"/>
      <c r="AD45" s="11"/>
      <c r="AE45" s="11"/>
    </row>
    <row r="46" spans="1:31" x14ac:dyDescent="0.25">
      <c r="A46" s="11" t="s">
        <v>255</v>
      </c>
      <c r="B46" s="40" t="s">
        <v>565</v>
      </c>
      <c r="C46" s="11" t="s">
        <v>296</v>
      </c>
      <c r="D46" s="11" t="s">
        <v>4</v>
      </c>
      <c r="E46" s="11" t="s">
        <v>154</v>
      </c>
      <c r="F46" s="11" t="s">
        <v>78</v>
      </c>
      <c r="G46" s="13">
        <v>38.458610999999998</v>
      </c>
      <c r="H46" s="13">
        <v>-109.821111</v>
      </c>
      <c r="I46" s="11">
        <v>1814</v>
      </c>
      <c r="J46" s="33">
        <v>33829</v>
      </c>
      <c r="K46" s="11" t="s">
        <v>451</v>
      </c>
      <c r="L46" s="11" t="s">
        <v>446</v>
      </c>
      <c r="M46" s="11" t="s">
        <v>279</v>
      </c>
      <c r="N46" s="14">
        <f>IFERROR(VLOOKUP(B46,xref!$P$7:$Q$105,2,FALSE),"N/A")</f>
        <v>6.8000000000000005E-2</v>
      </c>
      <c r="O46" s="11" t="s">
        <v>6</v>
      </c>
      <c r="P46" s="19"/>
      <c r="Q46" s="11" t="s">
        <v>230</v>
      </c>
      <c r="R46" s="13" t="s">
        <v>6</v>
      </c>
      <c r="S46" s="13" t="s">
        <v>11</v>
      </c>
      <c r="T46" s="13" t="s">
        <v>11</v>
      </c>
      <c r="U46" s="11" t="s">
        <v>176</v>
      </c>
      <c r="V46" s="29" t="s">
        <v>648</v>
      </c>
      <c r="W46" s="4"/>
      <c r="X46" s="11"/>
      <c r="Y46" s="11"/>
      <c r="Z46" s="11"/>
      <c r="AC46" s="11"/>
      <c r="AD46" s="11"/>
      <c r="AE46" s="11"/>
    </row>
    <row r="47" spans="1:31" x14ac:dyDescent="0.25">
      <c r="A47" s="11" t="s">
        <v>256</v>
      </c>
      <c r="B47" s="40" t="s">
        <v>615</v>
      </c>
      <c r="C47" s="11" t="s">
        <v>296</v>
      </c>
      <c r="D47" s="11" t="s">
        <v>4</v>
      </c>
      <c r="E47" s="11" t="s">
        <v>129</v>
      </c>
      <c r="F47" s="11" t="s">
        <v>72</v>
      </c>
      <c r="G47" s="13">
        <v>40.537999999999997</v>
      </c>
      <c r="H47" s="13">
        <v>-109.7</v>
      </c>
      <c r="I47" s="11">
        <v>2620</v>
      </c>
      <c r="J47" s="33">
        <v>40326</v>
      </c>
      <c r="K47" s="11" t="s">
        <v>464</v>
      </c>
      <c r="L47" s="11" t="s">
        <v>446</v>
      </c>
      <c r="M47" s="11" t="s">
        <v>279</v>
      </c>
      <c r="N47" s="14" t="str">
        <f>IFERROR(VLOOKUP(B47,xref!$P$7:$Q$105,2,FALSE),"N/A")</f>
        <v>N/A</v>
      </c>
      <c r="O47" s="11" t="s">
        <v>6</v>
      </c>
      <c r="P47" s="19"/>
      <c r="Q47" s="11" t="s">
        <v>280</v>
      </c>
      <c r="R47" s="13" t="s">
        <v>427</v>
      </c>
      <c r="S47" s="13" t="s">
        <v>427</v>
      </c>
      <c r="T47" s="13" t="s">
        <v>427</v>
      </c>
      <c r="U47" s="11" t="s">
        <v>176</v>
      </c>
      <c r="V47" s="4"/>
      <c r="W47" s="4"/>
      <c r="X47" s="11"/>
      <c r="Y47" s="11"/>
      <c r="Z47" s="11"/>
      <c r="AC47" s="11"/>
      <c r="AD47" s="11"/>
      <c r="AE47" s="11"/>
    </row>
    <row r="48" spans="1:31" x14ac:dyDescent="0.25">
      <c r="A48" s="11" t="s">
        <v>36</v>
      </c>
      <c r="B48" s="40" t="s">
        <v>567</v>
      </c>
      <c r="C48" s="11" t="s">
        <v>296</v>
      </c>
      <c r="D48" s="11" t="s">
        <v>4</v>
      </c>
      <c r="E48" s="11" t="s">
        <v>129</v>
      </c>
      <c r="F48" s="11" t="s">
        <v>72</v>
      </c>
      <c r="G48" s="13">
        <v>40.437199999999997</v>
      </c>
      <c r="H48" s="13">
        <v>-109.3047</v>
      </c>
      <c r="I48" s="11">
        <v>1463</v>
      </c>
      <c r="J48" s="33">
        <v>38473</v>
      </c>
      <c r="K48" s="11" t="s">
        <v>278</v>
      </c>
      <c r="L48" s="11" t="s">
        <v>446</v>
      </c>
      <c r="M48" s="11" t="s">
        <v>279</v>
      </c>
      <c r="N48" s="14" t="str">
        <f>IFERROR(VLOOKUP(B48,xref!$P$7:$Q$105,2,FALSE),"N/A")</f>
        <v>incomplete</v>
      </c>
      <c r="O48" s="11" t="s">
        <v>6</v>
      </c>
      <c r="P48" s="19"/>
      <c r="Q48" s="11" t="s">
        <v>230</v>
      </c>
      <c r="R48" s="13" t="s">
        <v>6</v>
      </c>
      <c r="S48" s="13" t="s">
        <v>11</v>
      </c>
      <c r="T48" s="13" t="s">
        <v>11</v>
      </c>
      <c r="U48" s="11" t="s">
        <v>176</v>
      </c>
      <c r="V48" s="46" t="s">
        <v>627</v>
      </c>
      <c r="W48" s="4"/>
      <c r="X48" s="11"/>
      <c r="Y48" s="11"/>
      <c r="Z48" s="11"/>
      <c r="AC48" s="11"/>
      <c r="AD48" s="11"/>
      <c r="AE48" s="11"/>
    </row>
    <row r="49" spans="1:31" x14ac:dyDescent="0.25">
      <c r="A49" s="11" t="s">
        <v>257</v>
      </c>
      <c r="B49" s="40" t="s">
        <v>616</v>
      </c>
      <c r="C49" s="11" t="s">
        <v>296</v>
      </c>
      <c r="D49" s="11" t="s">
        <v>4</v>
      </c>
      <c r="E49" s="11" t="s">
        <v>129</v>
      </c>
      <c r="F49" s="11" t="s">
        <v>72</v>
      </c>
      <c r="G49" s="13">
        <v>40.452266999999999</v>
      </c>
      <c r="H49" s="13">
        <v>-109.51039299999999</v>
      </c>
      <c r="I49" s="11">
        <v>1</v>
      </c>
      <c r="J49" s="33">
        <v>40909</v>
      </c>
      <c r="K49" s="11" t="s">
        <v>451</v>
      </c>
      <c r="L49" s="11" t="s">
        <v>446</v>
      </c>
      <c r="M49" s="11" t="s">
        <v>288</v>
      </c>
      <c r="N49" s="14" t="str">
        <f>IFERROR(VLOOKUP(B49,xref!$P$7:$Q$105,2,FALSE),"N/A")</f>
        <v>N/A</v>
      </c>
      <c r="O49" s="11" t="s">
        <v>6</v>
      </c>
      <c r="P49" s="19"/>
      <c r="Q49" s="11" t="s">
        <v>174</v>
      </c>
      <c r="R49" s="13" t="s">
        <v>427</v>
      </c>
      <c r="S49" s="13" t="s">
        <v>427</v>
      </c>
      <c r="T49" s="13" t="s">
        <v>427</v>
      </c>
      <c r="U49" s="11" t="s">
        <v>176</v>
      </c>
      <c r="V49" s="4" t="s">
        <v>439</v>
      </c>
      <c r="W49" s="4"/>
      <c r="X49" s="11"/>
      <c r="Y49" s="11"/>
      <c r="Z49" s="11"/>
      <c r="AC49" s="11"/>
      <c r="AD49" s="11"/>
      <c r="AE49" s="11"/>
    </row>
    <row r="50" spans="1:31" x14ac:dyDescent="0.25">
      <c r="A50" s="11" t="s">
        <v>258</v>
      </c>
      <c r="B50" s="40" t="s">
        <v>568</v>
      </c>
      <c r="C50" s="11" t="s">
        <v>296</v>
      </c>
      <c r="D50" s="11" t="s">
        <v>4</v>
      </c>
      <c r="E50" s="11" t="s">
        <v>129</v>
      </c>
      <c r="F50" s="11" t="s">
        <v>72</v>
      </c>
      <c r="G50" s="13">
        <v>40.206291</v>
      </c>
      <c r="H50" s="13">
        <v>-109.353932</v>
      </c>
      <c r="I50" s="11">
        <v>1701.8</v>
      </c>
      <c r="J50" s="33">
        <v>39787</v>
      </c>
      <c r="K50" s="11" t="s">
        <v>465</v>
      </c>
      <c r="L50" s="11" t="s">
        <v>446</v>
      </c>
      <c r="M50" s="11" t="s">
        <v>288</v>
      </c>
      <c r="N50" s="14" t="str">
        <f>IFERROR(VLOOKUP(B50,xref!$P$7:$Q$105,2,FALSE),"N/A")</f>
        <v>incomplete</v>
      </c>
      <c r="O50" s="11" t="s">
        <v>6</v>
      </c>
      <c r="P50" s="19"/>
      <c r="Q50" s="11" t="s">
        <v>289</v>
      </c>
      <c r="R50" s="13" t="s">
        <v>6</v>
      </c>
      <c r="S50" s="13" t="s">
        <v>11</v>
      </c>
      <c r="T50" s="13" t="s">
        <v>6</v>
      </c>
      <c r="U50" s="11" t="s">
        <v>176</v>
      </c>
      <c r="V50" s="46" t="s">
        <v>626</v>
      </c>
      <c r="W50" s="4"/>
      <c r="X50" s="11"/>
      <c r="Y50" s="11"/>
      <c r="Z50" s="11"/>
      <c r="AC50" s="11"/>
      <c r="AD50" s="11"/>
      <c r="AE50" s="11"/>
    </row>
    <row r="51" spans="1:31" x14ac:dyDescent="0.25">
      <c r="A51" s="11" t="s">
        <v>259</v>
      </c>
      <c r="B51" s="40" t="s">
        <v>569</v>
      </c>
      <c r="C51" s="11" t="s">
        <v>296</v>
      </c>
      <c r="D51" s="11" t="s">
        <v>4</v>
      </c>
      <c r="E51" s="11" t="s">
        <v>129</v>
      </c>
      <c r="F51" s="11" t="s">
        <v>72</v>
      </c>
      <c r="G51" s="13">
        <v>40.056710000000002</v>
      </c>
      <c r="H51" s="13">
        <v>-109.688108</v>
      </c>
      <c r="I51" s="11">
        <v>1466.8</v>
      </c>
      <c r="J51" s="33">
        <v>39788</v>
      </c>
      <c r="K51" s="11" t="s">
        <v>465</v>
      </c>
      <c r="L51" s="11" t="s">
        <v>446</v>
      </c>
      <c r="M51" s="11" t="s">
        <v>288</v>
      </c>
      <c r="N51" s="14" t="str">
        <f>IFERROR(VLOOKUP(B51,xref!$P$7:$Q$105,2,FALSE),"N/A")</f>
        <v>incomplete</v>
      </c>
      <c r="O51" s="11" t="s">
        <v>6</v>
      </c>
      <c r="P51" s="19"/>
      <c r="Q51" s="11" t="s">
        <v>289</v>
      </c>
      <c r="R51" s="13" t="s">
        <v>6</v>
      </c>
      <c r="S51" s="13" t="s">
        <v>11</v>
      </c>
      <c r="T51" s="13" t="s">
        <v>6</v>
      </c>
      <c r="U51" s="11" t="s">
        <v>176</v>
      </c>
      <c r="V51" s="46" t="s">
        <v>626</v>
      </c>
      <c r="W51" s="4"/>
      <c r="X51" s="11"/>
      <c r="Y51" s="11"/>
      <c r="Z51" s="11"/>
      <c r="AC51" s="11"/>
      <c r="AD51" s="11"/>
      <c r="AE51" s="11"/>
    </row>
    <row r="52" spans="1:31" x14ac:dyDescent="0.25">
      <c r="A52" s="11" t="s">
        <v>42</v>
      </c>
      <c r="B52" s="40" t="s">
        <v>617</v>
      </c>
      <c r="C52" s="11" t="s">
        <v>296</v>
      </c>
      <c r="D52" s="11" t="s">
        <v>4</v>
      </c>
      <c r="E52" s="11" t="s">
        <v>129</v>
      </c>
      <c r="F52" s="11" t="s">
        <v>72</v>
      </c>
      <c r="G52" s="13">
        <v>39.868622000000002</v>
      </c>
      <c r="H52" s="13">
        <v>-109.097302</v>
      </c>
      <c r="I52" s="11">
        <v>1878.87</v>
      </c>
      <c r="J52" s="33">
        <v>40909</v>
      </c>
      <c r="K52" s="11" t="s">
        <v>463</v>
      </c>
      <c r="L52" s="11" t="s">
        <v>446</v>
      </c>
      <c r="M52" s="11" t="s">
        <v>285</v>
      </c>
      <c r="N52" s="14" t="str">
        <f>IFERROR(VLOOKUP(B52,xref!$P$7:$Q$105,2,FALSE),"N/A")</f>
        <v>N/A</v>
      </c>
      <c r="O52" s="11" t="s">
        <v>6</v>
      </c>
      <c r="P52" s="19"/>
      <c r="Q52" s="11" t="s">
        <v>179</v>
      </c>
      <c r="R52" s="13" t="s">
        <v>427</v>
      </c>
      <c r="S52" s="13" t="s">
        <v>427</v>
      </c>
      <c r="T52" s="13" t="s">
        <v>427</v>
      </c>
      <c r="U52" s="11" t="s">
        <v>176</v>
      </c>
      <c r="V52" s="4"/>
      <c r="W52" s="4"/>
      <c r="X52" s="11"/>
      <c r="Y52" s="11"/>
      <c r="Z52" s="11"/>
      <c r="AC52" s="11"/>
      <c r="AD52" s="11"/>
      <c r="AE52" s="11"/>
    </row>
    <row r="53" spans="1:31" x14ac:dyDescent="0.25">
      <c r="A53" s="11" t="s">
        <v>644</v>
      </c>
      <c r="B53" s="40" t="s">
        <v>618</v>
      </c>
      <c r="C53" s="11" t="s">
        <v>296</v>
      </c>
      <c r="D53" s="11" t="s">
        <v>4</v>
      </c>
      <c r="E53" s="11" t="s">
        <v>129</v>
      </c>
      <c r="F53" s="11" t="s">
        <v>72</v>
      </c>
      <c r="G53" s="13">
        <v>40.483598000000001</v>
      </c>
      <c r="H53" s="13">
        <v>-109.906796</v>
      </c>
      <c r="I53" s="11">
        <v>1893</v>
      </c>
      <c r="J53" s="33">
        <v>39845</v>
      </c>
      <c r="K53" s="11" t="s">
        <v>463</v>
      </c>
      <c r="L53" s="11" t="s">
        <v>446</v>
      </c>
      <c r="M53" s="11" t="s">
        <v>284</v>
      </c>
      <c r="N53" s="14" t="str">
        <f>IFERROR(VLOOKUP(B53,xref!$P$7:$Q$105,2,FALSE),"N/A")</f>
        <v>N/A</v>
      </c>
      <c r="O53" s="11" t="s">
        <v>6</v>
      </c>
      <c r="P53" s="19" t="s">
        <v>427</v>
      </c>
      <c r="Q53" s="11" t="s">
        <v>291</v>
      </c>
      <c r="R53" s="13" t="s">
        <v>427</v>
      </c>
      <c r="S53" s="13" t="s">
        <v>427</v>
      </c>
      <c r="T53" s="13" t="s">
        <v>427</v>
      </c>
      <c r="U53" s="11" t="s">
        <v>176</v>
      </c>
      <c r="V53" s="4"/>
      <c r="W53" s="4"/>
      <c r="X53" s="11"/>
      <c r="Y53" s="11"/>
      <c r="Z53" s="11"/>
      <c r="AC53" s="11"/>
      <c r="AD53" s="11"/>
      <c r="AE53" s="11"/>
    </row>
    <row r="54" spans="1:31" x14ac:dyDescent="0.25">
      <c r="A54" s="11" t="s">
        <v>260</v>
      </c>
      <c r="B54" s="40" t="s">
        <v>573</v>
      </c>
      <c r="C54" s="11" t="s">
        <v>296</v>
      </c>
      <c r="D54" s="11" t="s">
        <v>4</v>
      </c>
      <c r="E54" s="11" t="s">
        <v>155</v>
      </c>
      <c r="F54" s="11" t="s">
        <v>73</v>
      </c>
      <c r="G54" s="13">
        <v>37.128999999999998</v>
      </c>
      <c r="H54" s="13">
        <v>-113.637</v>
      </c>
      <c r="I54" s="11">
        <v>846</v>
      </c>
      <c r="J54" s="33">
        <v>39628</v>
      </c>
      <c r="K54" s="11" t="s">
        <v>276</v>
      </c>
      <c r="L54" s="11" t="s">
        <v>447</v>
      </c>
      <c r="M54" s="11" t="s">
        <v>281</v>
      </c>
      <c r="N54" s="14">
        <f>IFERROR(VLOOKUP(B54,xref!$P$7:$Q$105,2,FALSE),"N/A")</f>
        <v>6.7000000000000004E-2</v>
      </c>
      <c r="O54" s="11" t="s">
        <v>6</v>
      </c>
      <c r="P54" s="19" t="s">
        <v>427</v>
      </c>
      <c r="Q54" s="11" t="s">
        <v>174</v>
      </c>
      <c r="R54" s="13" t="s">
        <v>427</v>
      </c>
      <c r="S54" s="13" t="s">
        <v>427</v>
      </c>
      <c r="T54" s="13" t="s">
        <v>427</v>
      </c>
      <c r="U54" s="11" t="s">
        <v>176</v>
      </c>
      <c r="V54" s="4"/>
      <c r="W54" s="4"/>
      <c r="X54" s="11"/>
      <c r="Y54" s="11"/>
      <c r="Z54" s="11"/>
      <c r="AC54" s="11"/>
      <c r="AD54" s="11"/>
      <c r="AE54" s="11"/>
    </row>
    <row r="55" spans="1:31" x14ac:dyDescent="0.25">
      <c r="A55" s="11" t="s">
        <v>43</v>
      </c>
      <c r="B55" s="40" t="s">
        <v>619</v>
      </c>
      <c r="C55" s="11" t="s">
        <v>296</v>
      </c>
      <c r="D55" s="11" t="s">
        <v>4</v>
      </c>
      <c r="E55" s="11" t="s">
        <v>155</v>
      </c>
      <c r="F55" s="11" t="s">
        <v>73</v>
      </c>
      <c r="G55" s="13">
        <v>37.128999999999998</v>
      </c>
      <c r="H55" s="13">
        <v>-113.18300000000001</v>
      </c>
      <c r="I55" s="11">
        <v>846</v>
      </c>
      <c r="J55" s="33">
        <v>41122</v>
      </c>
      <c r="K55" s="11" t="s">
        <v>278</v>
      </c>
      <c r="L55" s="11" t="s">
        <v>446</v>
      </c>
      <c r="M55" s="11" t="s">
        <v>281</v>
      </c>
      <c r="N55" s="14" t="str">
        <f>IFERROR(VLOOKUP(B55,xref!$P$7:$Q$105,2,FALSE),"N/A")</f>
        <v>N/A</v>
      </c>
      <c r="O55" s="11" t="s">
        <v>6</v>
      </c>
      <c r="P55" s="19" t="s">
        <v>427</v>
      </c>
      <c r="Q55" s="11" t="s">
        <v>174</v>
      </c>
      <c r="R55" s="13" t="s">
        <v>427</v>
      </c>
      <c r="S55" s="13" t="s">
        <v>427</v>
      </c>
      <c r="T55" s="13" t="s">
        <v>427</v>
      </c>
      <c r="U55" s="11" t="s">
        <v>176</v>
      </c>
      <c r="V55" s="4"/>
      <c r="W55" s="4"/>
      <c r="X55" s="11"/>
      <c r="Y55" s="11"/>
      <c r="Z55" s="11"/>
      <c r="AC55" s="11"/>
      <c r="AD55" s="11"/>
      <c r="AE55" s="11"/>
    </row>
    <row r="56" spans="1:31" x14ac:dyDescent="0.25">
      <c r="A56" s="11" t="s">
        <v>261</v>
      </c>
      <c r="B56" s="40" t="s">
        <v>574</v>
      </c>
      <c r="C56" s="11" t="s">
        <v>296</v>
      </c>
      <c r="D56" s="11" t="s">
        <v>4</v>
      </c>
      <c r="E56" s="11" t="s">
        <v>155</v>
      </c>
      <c r="F56" s="11" t="s">
        <v>73</v>
      </c>
      <c r="G56" s="13">
        <v>37.198300000000003</v>
      </c>
      <c r="H56" s="13">
        <v>-113.1506</v>
      </c>
      <c r="I56" s="11">
        <v>1213</v>
      </c>
      <c r="J56" s="33">
        <v>37998</v>
      </c>
      <c r="K56" s="11" t="s">
        <v>451</v>
      </c>
      <c r="L56" s="11" t="s">
        <v>446</v>
      </c>
      <c r="M56" s="11" t="s">
        <v>279</v>
      </c>
      <c r="N56" s="14">
        <f>IFERROR(VLOOKUP(B56,xref!$P$7:$Q$105,2,FALSE),"N/A")</f>
        <v>7.0000000000000007E-2</v>
      </c>
      <c r="O56" s="11" t="s">
        <v>6</v>
      </c>
      <c r="P56" s="19" t="s">
        <v>427</v>
      </c>
      <c r="Q56" s="11" t="s">
        <v>230</v>
      </c>
      <c r="R56" s="13" t="s">
        <v>427</v>
      </c>
      <c r="S56" s="13" t="s">
        <v>427</v>
      </c>
      <c r="T56" s="13" t="s">
        <v>427</v>
      </c>
      <c r="U56" s="11" t="s">
        <v>176</v>
      </c>
      <c r="V56" s="4"/>
      <c r="W56" s="4"/>
      <c r="X56" s="11"/>
      <c r="Y56" s="11"/>
      <c r="Z56" s="11"/>
      <c r="AC56" s="11"/>
      <c r="AD56" s="11"/>
      <c r="AE56" s="11"/>
    </row>
    <row r="57" spans="1:31" x14ac:dyDescent="0.25">
      <c r="A57" s="11" t="s">
        <v>12</v>
      </c>
      <c r="B57" s="40" t="s">
        <v>579</v>
      </c>
      <c r="C57" s="11" t="s">
        <v>296</v>
      </c>
      <c r="D57" s="11" t="s">
        <v>293</v>
      </c>
      <c r="E57" s="11" t="s">
        <v>110</v>
      </c>
      <c r="F57" s="11" t="s">
        <v>60</v>
      </c>
      <c r="G57" s="13">
        <v>41.364199999999997</v>
      </c>
      <c r="H57" s="13">
        <v>-106.23990000000001</v>
      </c>
      <c r="I57" s="11">
        <v>3178</v>
      </c>
      <c r="J57" s="33">
        <v>32690</v>
      </c>
      <c r="K57" s="11" t="s">
        <v>451</v>
      </c>
      <c r="L57" s="11" t="s">
        <v>446</v>
      </c>
      <c r="M57" s="11" t="s">
        <v>282</v>
      </c>
      <c r="N57" s="14">
        <f>GETPIVOTDATA("Average of OZONE_8HR_DAILY_MAX",[1]Sheet1!$A$3,"SITE_ID","CNT169")/1000</f>
        <v>6.8000000000000005E-2</v>
      </c>
      <c r="O57" s="11" t="s">
        <v>6</v>
      </c>
      <c r="P57" s="19">
        <v>40695</v>
      </c>
      <c r="Q57" s="11" t="s">
        <v>283</v>
      </c>
      <c r="R57" s="2" t="s">
        <v>11</v>
      </c>
      <c r="S57" s="2" t="s">
        <v>11</v>
      </c>
      <c r="T57" s="2" t="s">
        <v>11</v>
      </c>
      <c r="U57" s="2" t="s">
        <v>176</v>
      </c>
      <c r="V57" s="46" t="s">
        <v>647</v>
      </c>
      <c r="W57" s="4"/>
      <c r="X57" s="11"/>
      <c r="Y57" s="11"/>
      <c r="Z57" s="11"/>
      <c r="AC57" s="11"/>
      <c r="AD57" s="11"/>
      <c r="AE57" s="11"/>
    </row>
    <row r="58" spans="1:31" x14ac:dyDescent="0.25">
      <c r="A58" s="11" t="s">
        <v>262</v>
      </c>
      <c r="B58" s="40" t="s">
        <v>620</v>
      </c>
      <c r="C58" s="11" t="s">
        <v>296</v>
      </c>
      <c r="D58" s="11" t="s">
        <v>293</v>
      </c>
      <c r="E58" s="11" t="s">
        <v>139</v>
      </c>
      <c r="F58" s="11" t="s">
        <v>87</v>
      </c>
      <c r="G58" s="13">
        <v>44.28</v>
      </c>
      <c r="H58" s="13">
        <v>-108.041111</v>
      </c>
      <c r="I58" s="11">
        <v>1241</v>
      </c>
      <c r="J58" s="33">
        <v>40234</v>
      </c>
      <c r="K58" s="11" t="s">
        <v>463</v>
      </c>
      <c r="L58" s="11" t="s">
        <v>446</v>
      </c>
      <c r="M58" s="11" t="s">
        <v>279</v>
      </c>
      <c r="N58" s="14" t="str">
        <f>IFERROR(VLOOKUP(B58,xref!$P$7:$Q$105,2,FALSE),"N/A")</f>
        <v>N/A</v>
      </c>
      <c r="O58" s="11" t="s">
        <v>6</v>
      </c>
      <c r="P58" s="19"/>
      <c r="Q58" s="11" t="s">
        <v>294</v>
      </c>
      <c r="R58" s="2" t="s">
        <v>11</v>
      </c>
      <c r="S58" s="2" t="s">
        <v>11</v>
      </c>
      <c r="T58" s="2" t="s">
        <v>11</v>
      </c>
      <c r="U58" s="2" t="s">
        <v>176</v>
      </c>
      <c r="V58" s="4"/>
      <c r="W58" s="4"/>
      <c r="X58" s="11"/>
      <c r="Y58" s="11"/>
      <c r="Z58" s="11"/>
      <c r="AC58" s="11"/>
      <c r="AD58" s="11"/>
      <c r="AE58" s="11"/>
    </row>
    <row r="59" spans="1:31" x14ac:dyDescent="0.25">
      <c r="A59" s="11" t="s">
        <v>263</v>
      </c>
      <c r="B59" s="40" t="s">
        <v>580</v>
      </c>
      <c r="C59" s="11" t="s">
        <v>296</v>
      </c>
      <c r="D59" s="11" t="s">
        <v>293</v>
      </c>
      <c r="E59" s="11" t="s">
        <v>134</v>
      </c>
      <c r="F59" s="11" t="s">
        <v>80</v>
      </c>
      <c r="G59" s="13">
        <v>44.652200000000001</v>
      </c>
      <c r="H59" s="13">
        <v>-105.2903</v>
      </c>
      <c r="I59" s="11">
        <v>1196</v>
      </c>
      <c r="J59" s="33">
        <v>37012</v>
      </c>
      <c r="K59" s="11" t="s">
        <v>451</v>
      </c>
      <c r="L59" s="11" t="s">
        <v>446</v>
      </c>
      <c r="M59" s="2" t="s">
        <v>54</v>
      </c>
      <c r="N59" s="14">
        <f>IFERROR(VLOOKUP(B59,xref!$P$7:$Q$105,2,FALSE),"N/A")</f>
        <v>6.2E-2</v>
      </c>
      <c r="O59" s="11" t="s">
        <v>6</v>
      </c>
      <c r="P59" s="19"/>
      <c r="Q59" s="11" t="s">
        <v>175</v>
      </c>
      <c r="R59" s="2" t="s">
        <v>6</v>
      </c>
      <c r="S59" s="2" t="s">
        <v>427</v>
      </c>
      <c r="T59" s="2" t="s">
        <v>427</v>
      </c>
      <c r="U59" s="2" t="s">
        <v>176</v>
      </c>
      <c r="V59" s="4"/>
      <c r="W59" s="4"/>
      <c r="X59" s="11"/>
      <c r="Y59" s="11"/>
      <c r="Z59" s="11"/>
      <c r="AC59" s="11"/>
      <c r="AD59" s="11"/>
      <c r="AE59" s="11"/>
    </row>
    <row r="60" spans="1:31" x14ac:dyDescent="0.25">
      <c r="A60" s="11" t="s">
        <v>239</v>
      </c>
      <c r="B60" s="40" t="s">
        <v>581</v>
      </c>
      <c r="C60" s="11" t="s">
        <v>296</v>
      </c>
      <c r="D60" s="11" t="s">
        <v>293</v>
      </c>
      <c r="E60" s="11" t="s">
        <v>134</v>
      </c>
      <c r="F60" s="11" t="s">
        <v>80</v>
      </c>
      <c r="G60" s="13">
        <v>44.146963999999997</v>
      </c>
      <c r="H60" s="13">
        <v>-105.529994</v>
      </c>
      <c r="I60" s="11">
        <v>1408</v>
      </c>
      <c r="J60" s="33">
        <v>37817</v>
      </c>
      <c r="K60" s="11" t="s">
        <v>451</v>
      </c>
      <c r="L60" s="11" t="s">
        <v>446</v>
      </c>
      <c r="M60" s="11" t="s">
        <v>286</v>
      </c>
      <c r="N60" s="14">
        <f>IFERROR(VLOOKUP(B60,xref!$P$7:$Q$105,2,FALSE),"N/A")</f>
        <v>6.0999999999999999E-2</v>
      </c>
      <c r="O60" s="11" t="s">
        <v>6</v>
      </c>
      <c r="P60" s="19"/>
      <c r="Q60" s="11" t="s">
        <v>175</v>
      </c>
      <c r="R60" s="2" t="s">
        <v>427</v>
      </c>
      <c r="S60" s="2" t="s">
        <v>427</v>
      </c>
      <c r="T60" s="2" t="s">
        <v>427</v>
      </c>
      <c r="U60" s="2" t="s">
        <v>176</v>
      </c>
      <c r="V60" s="4"/>
      <c r="W60" s="4"/>
      <c r="X60" s="11"/>
      <c r="Y60" s="11"/>
      <c r="Z60" s="11"/>
      <c r="AC60" s="11"/>
      <c r="AD60" s="11"/>
      <c r="AE60" s="11"/>
    </row>
    <row r="61" spans="1:31" x14ac:dyDescent="0.25">
      <c r="A61" s="11" t="s">
        <v>45</v>
      </c>
      <c r="B61" s="40" t="s">
        <v>582</v>
      </c>
      <c r="C61" s="11" t="s">
        <v>296</v>
      </c>
      <c r="D61" s="11" t="s">
        <v>293</v>
      </c>
      <c r="E61" s="11" t="s">
        <v>134</v>
      </c>
      <c r="F61" s="11" t="s">
        <v>80</v>
      </c>
      <c r="G61" s="13">
        <v>44.265833000000001</v>
      </c>
      <c r="H61" s="13">
        <v>-105.504167</v>
      </c>
      <c r="I61" s="11">
        <v>1382</v>
      </c>
      <c r="J61" s="33">
        <v>37895</v>
      </c>
      <c r="K61" s="11" t="s">
        <v>272</v>
      </c>
      <c r="L61" s="11" t="s">
        <v>447</v>
      </c>
      <c r="M61" s="11" t="s">
        <v>286</v>
      </c>
      <c r="N61" s="14" t="str">
        <f>IFERROR(VLOOKUP(B61,xref!$P$7:$Q$105,2,FALSE),"N/A")</f>
        <v>incomplete</v>
      </c>
      <c r="O61" s="11" t="s">
        <v>6</v>
      </c>
      <c r="P61" s="19"/>
      <c r="Q61" s="11" t="s">
        <v>175</v>
      </c>
      <c r="R61" s="2" t="s">
        <v>427</v>
      </c>
      <c r="S61" s="2" t="s">
        <v>427</v>
      </c>
      <c r="T61" s="2" t="s">
        <v>427</v>
      </c>
      <c r="U61" s="2" t="s">
        <v>176</v>
      </c>
      <c r="V61" s="46" t="s">
        <v>625</v>
      </c>
      <c r="W61" s="4"/>
      <c r="X61" s="11"/>
      <c r="Y61" s="11"/>
      <c r="Z61" s="11"/>
      <c r="AC61" s="11"/>
      <c r="AD61" s="11"/>
      <c r="AE61" s="11"/>
    </row>
    <row r="62" spans="1:31" x14ac:dyDescent="0.25">
      <c r="A62" s="11" t="s">
        <v>50</v>
      </c>
      <c r="B62" s="40" t="s">
        <v>583</v>
      </c>
      <c r="C62" s="11" t="s">
        <v>296</v>
      </c>
      <c r="D62" s="11" t="s">
        <v>293</v>
      </c>
      <c r="E62" s="11" t="s">
        <v>137</v>
      </c>
      <c r="F62" s="11" t="s">
        <v>85</v>
      </c>
      <c r="G62" s="13">
        <v>41.396799999999999</v>
      </c>
      <c r="H62" s="13">
        <v>-107.61933999999999</v>
      </c>
      <c r="I62" s="11">
        <v>2219</v>
      </c>
      <c r="J62" s="33">
        <v>39356</v>
      </c>
      <c r="K62" s="11" t="s">
        <v>277</v>
      </c>
      <c r="L62" s="11" t="s">
        <v>447</v>
      </c>
      <c r="M62" s="11" t="s">
        <v>285</v>
      </c>
      <c r="N62" s="14" t="str">
        <f>IFERROR(VLOOKUP(B62,xref!$P$7:$Q$105,2,FALSE),"N/A")</f>
        <v>incomplete</v>
      </c>
      <c r="O62" s="11" t="s">
        <v>6</v>
      </c>
      <c r="P62" s="19"/>
      <c r="Q62" s="11" t="s">
        <v>295</v>
      </c>
      <c r="R62" s="2" t="s">
        <v>11</v>
      </c>
      <c r="S62" s="2" t="s">
        <v>11</v>
      </c>
      <c r="T62" s="2" t="s">
        <v>11</v>
      </c>
      <c r="U62" s="2" t="s">
        <v>176</v>
      </c>
      <c r="V62" s="46" t="s">
        <v>626</v>
      </c>
      <c r="W62" s="4"/>
      <c r="X62" s="11"/>
      <c r="Y62" s="11"/>
      <c r="Z62" s="11"/>
      <c r="AC62" s="11"/>
      <c r="AD62" s="11"/>
      <c r="AE62" s="11"/>
    </row>
    <row r="63" spans="1:31" x14ac:dyDescent="0.25">
      <c r="A63" s="11" t="s">
        <v>264</v>
      </c>
      <c r="B63" s="40" t="s">
        <v>584</v>
      </c>
      <c r="C63" s="11" t="s">
        <v>296</v>
      </c>
      <c r="D63" s="11" t="s">
        <v>293</v>
      </c>
      <c r="E63" s="11" t="s">
        <v>137</v>
      </c>
      <c r="F63" s="11" t="s">
        <v>85</v>
      </c>
      <c r="G63" s="13">
        <v>41.386944</v>
      </c>
      <c r="H63" s="13">
        <v>-107.61666700000001</v>
      </c>
      <c r="I63" s="11">
        <v>2060</v>
      </c>
      <c r="J63" s="33">
        <v>40109</v>
      </c>
      <c r="K63" s="11" t="s">
        <v>451</v>
      </c>
      <c r="L63" s="11" t="s">
        <v>446</v>
      </c>
      <c r="M63" s="11" t="s">
        <v>285</v>
      </c>
      <c r="N63" s="14">
        <f>IFERROR(VLOOKUP(B63,xref!$P$7:$Q$105,2,FALSE),"N/A")</f>
        <v>6.4000000000000001E-2</v>
      </c>
      <c r="O63" s="11" t="s">
        <v>6</v>
      </c>
      <c r="P63" s="19"/>
      <c r="Q63" s="11" t="s">
        <v>295</v>
      </c>
      <c r="R63" s="2" t="s">
        <v>11</v>
      </c>
      <c r="S63" s="2" t="s">
        <v>11</v>
      </c>
      <c r="T63" s="2" t="s">
        <v>11</v>
      </c>
      <c r="U63" s="2" t="s">
        <v>176</v>
      </c>
      <c r="V63" s="46" t="s">
        <v>628</v>
      </c>
      <c r="W63" s="4"/>
      <c r="X63" s="11"/>
      <c r="Y63" s="11"/>
      <c r="Z63" s="11"/>
      <c r="AC63" s="11"/>
      <c r="AD63" s="11"/>
      <c r="AE63" s="11"/>
    </row>
    <row r="64" spans="1:31" x14ac:dyDescent="0.25">
      <c r="A64" s="11" t="s">
        <v>171</v>
      </c>
      <c r="B64" s="40" t="s">
        <v>621</v>
      </c>
      <c r="C64" s="11" t="s">
        <v>296</v>
      </c>
      <c r="D64" s="11" t="s">
        <v>293</v>
      </c>
      <c r="E64" s="11" t="s">
        <v>151</v>
      </c>
      <c r="F64" s="11" t="s">
        <v>95</v>
      </c>
      <c r="G64" s="13">
        <v>42.766972000000003</v>
      </c>
      <c r="H64" s="13">
        <v>-105.303528</v>
      </c>
      <c r="I64" s="11">
        <v>5091</v>
      </c>
      <c r="J64" s="33">
        <v>41260</v>
      </c>
      <c r="K64" s="11" t="s">
        <v>451</v>
      </c>
      <c r="L64" s="11" t="s">
        <v>446</v>
      </c>
      <c r="M64" s="11" t="s">
        <v>286</v>
      </c>
      <c r="N64" s="14" t="str">
        <f>IFERROR(VLOOKUP(B64,xref!$P$7:$Q$105,2,FALSE),"N/A")</f>
        <v>N/A</v>
      </c>
      <c r="O64" s="11" t="s">
        <v>6</v>
      </c>
      <c r="P64" s="19"/>
      <c r="Q64" s="11" t="s">
        <v>175</v>
      </c>
      <c r="R64" s="2" t="s">
        <v>427</v>
      </c>
      <c r="S64" s="2" t="s">
        <v>427</v>
      </c>
      <c r="T64" s="2" t="s">
        <v>427</v>
      </c>
      <c r="U64" s="2" t="s">
        <v>176</v>
      </c>
      <c r="V64" s="4"/>
      <c r="W64" s="4"/>
      <c r="X64" s="11"/>
      <c r="Y64" s="11"/>
      <c r="Z64" s="11"/>
      <c r="AC64" s="11"/>
      <c r="AD64" s="11"/>
      <c r="AE64" s="11"/>
    </row>
    <row r="65" spans="1:31" x14ac:dyDescent="0.25">
      <c r="A65" s="11" t="s">
        <v>265</v>
      </c>
      <c r="B65" s="40" t="s">
        <v>585</v>
      </c>
      <c r="C65" s="11" t="s">
        <v>296</v>
      </c>
      <c r="D65" s="11" t="s">
        <v>293</v>
      </c>
      <c r="E65" s="11" t="s">
        <v>138</v>
      </c>
      <c r="F65" s="11" t="s">
        <v>86</v>
      </c>
      <c r="G65" s="13">
        <v>44.596899999999998</v>
      </c>
      <c r="H65" s="13">
        <v>-104.70480000000001</v>
      </c>
      <c r="I65" s="11">
        <v>1200</v>
      </c>
      <c r="J65" s="33">
        <v>39612</v>
      </c>
      <c r="K65" s="11" t="s">
        <v>457</v>
      </c>
      <c r="L65" s="11" t="s">
        <v>446</v>
      </c>
      <c r="M65" s="11" t="s">
        <v>279</v>
      </c>
      <c r="N65" s="14" t="str">
        <f>IFERROR(VLOOKUP(B65,xref!$P$7:$Q$105,2,FALSE),"N/A")</f>
        <v>incomplete</v>
      </c>
      <c r="O65" s="11" t="s">
        <v>6</v>
      </c>
      <c r="P65" s="19"/>
      <c r="Q65" s="11" t="s">
        <v>230</v>
      </c>
      <c r="R65" s="2" t="s">
        <v>427</v>
      </c>
      <c r="S65" s="2" t="s">
        <v>427</v>
      </c>
      <c r="T65" s="2" t="s">
        <v>427</v>
      </c>
      <c r="U65" s="2" t="s">
        <v>176</v>
      </c>
      <c r="V65" s="46" t="s">
        <v>627</v>
      </c>
      <c r="W65" s="4"/>
      <c r="X65" s="11"/>
      <c r="Y65" s="11"/>
      <c r="Z65" s="11"/>
      <c r="AC65" s="11"/>
      <c r="AD65" s="11"/>
      <c r="AE65" s="11"/>
    </row>
    <row r="66" spans="1:31" x14ac:dyDescent="0.25">
      <c r="A66" s="11" t="s">
        <v>240</v>
      </c>
      <c r="B66" s="40" t="s">
        <v>586</v>
      </c>
      <c r="C66" s="11" t="s">
        <v>296</v>
      </c>
      <c r="D66" s="11" t="s">
        <v>293</v>
      </c>
      <c r="E66" s="11" t="s">
        <v>136</v>
      </c>
      <c r="F66" s="11" t="s">
        <v>83</v>
      </c>
      <c r="G66" s="13">
        <v>42.529998999999997</v>
      </c>
      <c r="H66" s="13">
        <v>-108.72000300000001</v>
      </c>
      <c r="I66" s="11">
        <v>2526</v>
      </c>
      <c r="J66" s="33">
        <v>39153</v>
      </c>
      <c r="K66" s="11" t="s">
        <v>451</v>
      </c>
      <c r="L66" s="11" t="s">
        <v>446</v>
      </c>
      <c r="M66" s="11" t="s">
        <v>286</v>
      </c>
      <c r="N66" s="14">
        <f>IFERROR(VLOOKUP(B66,xref!$P$7:$Q$105,2,FALSE),"N/A")</f>
        <v>7.1999999999999995E-2</v>
      </c>
      <c r="O66" s="11" t="s">
        <v>6</v>
      </c>
      <c r="P66" s="19"/>
      <c r="Q66" s="11" t="s">
        <v>175</v>
      </c>
      <c r="R66" s="2" t="s">
        <v>6</v>
      </c>
      <c r="S66" s="2" t="s">
        <v>11</v>
      </c>
      <c r="T66" s="2" t="s">
        <v>11</v>
      </c>
      <c r="U66" s="2" t="s">
        <v>176</v>
      </c>
      <c r="V66" s="14" t="s">
        <v>516</v>
      </c>
      <c r="W66" s="4"/>
      <c r="X66" s="11"/>
      <c r="Y66" s="11"/>
      <c r="Z66" s="11"/>
      <c r="AC66" s="11"/>
      <c r="AD66" s="11"/>
      <c r="AE66" s="11"/>
    </row>
    <row r="67" spans="1:31" x14ac:dyDescent="0.25">
      <c r="A67" s="11" t="s">
        <v>51</v>
      </c>
      <c r="B67" s="40" t="s">
        <v>587</v>
      </c>
      <c r="C67" s="11" t="s">
        <v>296</v>
      </c>
      <c r="D67" s="11" t="s">
        <v>293</v>
      </c>
      <c r="E67" s="11" t="s">
        <v>136</v>
      </c>
      <c r="F67" s="11" t="s">
        <v>83</v>
      </c>
      <c r="G67" s="13">
        <v>43.081667000000003</v>
      </c>
      <c r="H67" s="13">
        <v>-107.54944399999999</v>
      </c>
      <c r="I67" s="11">
        <v>1372</v>
      </c>
      <c r="J67" s="33">
        <v>39849</v>
      </c>
      <c r="K67" s="11" t="s">
        <v>451</v>
      </c>
      <c r="L67" s="11" t="s">
        <v>446</v>
      </c>
      <c r="M67" s="11" t="s">
        <v>285</v>
      </c>
      <c r="N67" s="14">
        <f>IFERROR(VLOOKUP(B67,xref!$P$7:$Q$105,2,FALSE),"N/A")</f>
        <v>6.2E-2</v>
      </c>
      <c r="O67" s="11" t="s">
        <v>6</v>
      </c>
      <c r="P67" s="19"/>
      <c r="Q67" s="11" t="s">
        <v>181</v>
      </c>
      <c r="R67" s="2" t="s">
        <v>11</v>
      </c>
      <c r="S67" s="2" t="s">
        <v>11</v>
      </c>
      <c r="T67" s="2" t="s">
        <v>11</v>
      </c>
      <c r="U67" s="2" t="s">
        <v>176</v>
      </c>
      <c r="V67" s="14" t="s">
        <v>636</v>
      </c>
      <c r="W67" s="4"/>
      <c r="X67" s="11"/>
      <c r="Y67" s="11"/>
      <c r="Z67" s="11"/>
      <c r="AC67" s="11"/>
      <c r="AD67" s="11"/>
      <c r="AE67" s="11"/>
    </row>
    <row r="68" spans="1:31" x14ac:dyDescent="0.25">
      <c r="A68" s="11" t="s">
        <v>5</v>
      </c>
      <c r="B68" s="40" t="s">
        <v>588</v>
      </c>
      <c r="C68" s="11" t="s">
        <v>296</v>
      </c>
      <c r="D68" s="11" t="s">
        <v>293</v>
      </c>
      <c r="E68" s="11" t="s">
        <v>136</v>
      </c>
      <c r="F68" s="11" t="s">
        <v>83</v>
      </c>
      <c r="G68" s="13">
        <v>43.258555999999999</v>
      </c>
      <c r="H68" s="13">
        <v>-108.578889</v>
      </c>
      <c r="I68" s="11">
        <v>1634</v>
      </c>
      <c r="J68" s="33">
        <v>40570</v>
      </c>
      <c r="K68" s="11" t="s">
        <v>275</v>
      </c>
      <c r="L68" s="11" t="s">
        <v>447</v>
      </c>
      <c r="M68" s="11" t="s">
        <v>286</v>
      </c>
      <c r="N68" s="14">
        <f>IFERROR(VLOOKUP(B68,xref!$P$7:$Q$105,2,FALSE),"N/A")</f>
        <v>6.0999999999999999E-2</v>
      </c>
      <c r="O68" s="11" t="s">
        <v>6</v>
      </c>
      <c r="P68" s="19"/>
      <c r="Q68" s="11" t="s">
        <v>175</v>
      </c>
      <c r="R68" s="2" t="s">
        <v>11</v>
      </c>
      <c r="S68" s="2" t="s">
        <v>11</v>
      </c>
      <c r="T68" s="2" t="s">
        <v>11</v>
      </c>
      <c r="U68" s="2" t="s">
        <v>176</v>
      </c>
      <c r="V68" s="14" t="s">
        <v>637</v>
      </c>
      <c r="W68" s="4"/>
      <c r="X68" s="11"/>
      <c r="Y68" s="11"/>
      <c r="Z68" s="11"/>
      <c r="AC68" s="11"/>
      <c r="AD68" s="11"/>
      <c r="AE68" s="11"/>
    </row>
    <row r="69" spans="1:31" x14ac:dyDescent="0.25">
      <c r="A69" s="11" t="s">
        <v>237</v>
      </c>
      <c r="B69" s="40" t="s">
        <v>589</v>
      </c>
      <c r="C69" s="11" t="s">
        <v>296</v>
      </c>
      <c r="D69" s="11" t="s">
        <v>293</v>
      </c>
      <c r="E69" s="11" t="s">
        <v>140</v>
      </c>
      <c r="F69" s="11" t="s">
        <v>88</v>
      </c>
      <c r="G69" s="13">
        <v>41.182226999999997</v>
      </c>
      <c r="H69" s="13">
        <v>-104.778334</v>
      </c>
      <c r="I69" s="11">
        <v>15</v>
      </c>
      <c r="J69" s="33">
        <v>40544</v>
      </c>
      <c r="K69" s="11" t="s">
        <v>451</v>
      </c>
      <c r="L69" s="11" t="s">
        <v>446</v>
      </c>
      <c r="M69" s="11" t="s">
        <v>281</v>
      </c>
      <c r="N69" s="14">
        <f>IFERROR(VLOOKUP(B69,xref!$P$7:$Q$105,2,FALSE),"N/A")</f>
        <v>6.7000000000000004E-2</v>
      </c>
      <c r="O69" s="11" t="s">
        <v>6</v>
      </c>
      <c r="P69" s="19"/>
      <c r="Q69" s="11" t="s">
        <v>175</v>
      </c>
      <c r="R69" s="2" t="s">
        <v>427</v>
      </c>
      <c r="S69" s="2" t="s">
        <v>427</v>
      </c>
      <c r="T69" s="2" t="s">
        <v>427</v>
      </c>
      <c r="U69" s="2" t="s">
        <v>176</v>
      </c>
      <c r="V69" s="14" t="s">
        <v>632</v>
      </c>
      <c r="W69" s="4"/>
      <c r="X69" s="11"/>
      <c r="Y69" s="11"/>
      <c r="Z69" s="11"/>
      <c r="AC69" s="11"/>
      <c r="AD69" s="11"/>
      <c r="AE69" s="11"/>
    </row>
    <row r="70" spans="1:31" x14ac:dyDescent="0.25">
      <c r="A70" s="11" t="s">
        <v>266</v>
      </c>
      <c r="B70" s="40" t="s">
        <v>622</v>
      </c>
      <c r="C70" s="11" t="s">
        <v>296</v>
      </c>
      <c r="D70" s="11" t="s">
        <v>293</v>
      </c>
      <c r="E70" s="11" t="s">
        <v>149</v>
      </c>
      <c r="F70" s="11" t="s">
        <v>82</v>
      </c>
      <c r="G70" s="13">
        <v>42.822310000000002</v>
      </c>
      <c r="H70" s="13">
        <v>-106.36501</v>
      </c>
      <c r="I70" s="11">
        <v>1591</v>
      </c>
      <c r="J70" s="33">
        <v>41334</v>
      </c>
      <c r="K70" s="11" t="s">
        <v>451</v>
      </c>
      <c r="L70" s="11" t="s">
        <v>446</v>
      </c>
      <c r="M70" s="11" t="s">
        <v>286</v>
      </c>
      <c r="N70" s="14" t="str">
        <f>IFERROR(VLOOKUP(B70,xref!$P$7:$Q$105,2,FALSE),"N/A")</f>
        <v>N/A</v>
      </c>
      <c r="O70" s="11" t="s">
        <v>6</v>
      </c>
      <c r="P70" s="19"/>
      <c r="Q70" s="11" t="s">
        <v>175</v>
      </c>
      <c r="R70" s="2" t="s">
        <v>427</v>
      </c>
      <c r="S70" s="2" t="s">
        <v>427</v>
      </c>
      <c r="T70" s="2" t="s">
        <v>427</v>
      </c>
      <c r="U70" s="2" t="s">
        <v>176</v>
      </c>
      <c r="V70" s="4"/>
      <c r="W70" s="4"/>
      <c r="X70" s="11"/>
      <c r="Y70" s="11"/>
      <c r="Z70" s="11"/>
      <c r="AC70" s="11"/>
      <c r="AD70" s="11"/>
      <c r="AE70" s="11"/>
    </row>
    <row r="71" spans="1:31" x14ac:dyDescent="0.25">
      <c r="A71" s="11" t="s">
        <v>44</v>
      </c>
      <c r="B71" s="40" t="s">
        <v>590</v>
      </c>
      <c r="C71" s="11" t="s">
        <v>296</v>
      </c>
      <c r="D71" s="11" t="s">
        <v>293</v>
      </c>
      <c r="E71" s="11" t="s">
        <v>149</v>
      </c>
      <c r="F71" s="11" t="s">
        <v>82</v>
      </c>
      <c r="G71" s="13">
        <v>42.860799999999998</v>
      </c>
      <c r="H71" s="13">
        <v>-106.23586</v>
      </c>
      <c r="I71" s="11">
        <v>1559</v>
      </c>
      <c r="J71" s="33">
        <v>40725</v>
      </c>
      <c r="K71" s="11" t="s">
        <v>451</v>
      </c>
      <c r="L71" s="11" t="s">
        <v>446</v>
      </c>
      <c r="M71" s="11" t="s">
        <v>285</v>
      </c>
      <c r="N71" s="14" t="str">
        <f>IFERROR(VLOOKUP(B71,xref!$P$7:$Q$105,2,FALSE),"N/A")</f>
        <v>incomplete</v>
      </c>
      <c r="O71" s="11" t="s">
        <v>6</v>
      </c>
      <c r="P71" s="19"/>
      <c r="Q71" s="11" t="s">
        <v>175</v>
      </c>
      <c r="R71" s="2" t="s">
        <v>427</v>
      </c>
      <c r="S71" s="2" t="s">
        <v>427</v>
      </c>
      <c r="T71" s="2" t="s">
        <v>427</v>
      </c>
      <c r="U71" s="2" t="s">
        <v>176</v>
      </c>
      <c r="V71" s="47" t="s">
        <v>627</v>
      </c>
      <c r="W71" s="4"/>
      <c r="X71" s="11"/>
      <c r="Y71" s="11"/>
      <c r="Z71" s="11"/>
      <c r="AC71" s="11"/>
      <c r="AD71" s="11"/>
      <c r="AE71" s="11"/>
    </row>
    <row r="72" spans="1:31" x14ac:dyDescent="0.25">
      <c r="A72" s="11" t="s">
        <v>267</v>
      </c>
      <c r="B72" s="40" t="s">
        <v>623</v>
      </c>
      <c r="C72" s="11" t="s">
        <v>296</v>
      </c>
      <c r="D72" s="11" t="s">
        <v>293</v>
      </c>
      <c r="E72" s="11" t="s">
        <v>150</v>
      </c>
      <c r="F72" s="11" t="s">
        <v>94</v>
      </c>
      <c r="G72" s="13">
        <v>44.933610999999999</v>
      </c>
      <c r="H72" s="13">
        <v>-106.847222</v>
      </c>
      <c r="I72" s="11">
        <v>1135</v>
      </c>
      <c r="J72" s="33">
        <v>41290</v>
      </c>
      <c r="K72" s="11" t="s">
        <v>463</v>
      </c>
      <c r="L72" s="11" t="s">
        <v>446</v>
      </c>
      <c r="M72" s="11" t="s">
        <v>279</v>
      </c>
      <c r="N72" s="14" t="str">
        <f>IFERROR(VLOOKUP(B72,xref!$P$7:$Q$105,2,FALSE),"N/A")</f>
        <v>N/A</v>
      </c>
      <c r="O72" s="11" t="s">
        <v>6</v>
      </c>
      <c r="P72" s="19"/>
      <c r="Q72" s="11" t="s">
        <v>294</v>
      </c>
      <c r="R72" s="2" t="s">
        <v>427</v>
      </c>
      <c r="S72" s="2" t="s">
        <v>427</v>
      </c>
      <c r="T72" s="2" t="s">
        <v>427</v>
      </c>
      <c r="U72" s="2" t="s">
        <v>176</v>
      </c>
      <c r="V72" s="4"/>
      <c r="W72" s="4"/>
      <c r="X72" s="11"/>
      <c r="Y72" s="11"/>
      <c r="Z72" s="11"/>
      <c r="AC72" s="11"/>
      <c r="AD72" s="11"/>
      <c r="AE72" s="11"/>
    </row>
    <row r="73" spans="1:31" x14ac:dyDescent="0.25">
      <c r="A73" s="11" t="s">
        <v>241</v>
      </c>
      <c r="B73" s="40" t="s">
        <v>591</v>
      </c>
      <c r="C73" s="11" t="s">
        <v>296</v>
      </c>
      <c r="D73" s="11" t="s">
        <v>293</v>
      </c>
      <c r="E73" s="11" t="s">
        <v>109</v>
      </c>
      <c r="F73" s="11" t="s">
        <v>59</v>
      </c>
      <c r="G73" s="13">
        <v>42.98</v>
      </c>
      <c r="H73" s="13">
        <v>-110.35299999999999</v>
      </c>
      <c r="I73" s="11">
        <v>2475</v>
      </c>
      <c r="J73" s="33">
        <v>40544</v>
      </c>
      <c r="K73" s="11" t="s">
        <v>451</v>
      </c>
      <c r="L73" s="11" t="s">
        <v>446</v>
      </c>
      <c r="M73" s="11" t="s">
        <v>286</v>
      </c>
      <c r="N73" s="14">
        <f>IFERROR(VLOOKUP(B73,xref!$P$7:$Q$105,2,FALSE),"N/A")</f>
        <v>7.1999999999999995E-2</v>
      </c>
      <c r="O73" s="11" t="s">
        <v>6</v>
      </c>
      <c r="P73" s="19"/>
      <c r="Q73" s="11" t="s">
        <v>175</v>
      </c>
      <c r="R73" s="2" t="s">
        <v>6</v>
      </c>
      <c r="S73" s="2" t="s">
        <v>11</v>
      </c>
      <c r="T73" s="2" t="s">
        <v>11</v>
      </c>
      <c r="U73" s="2" t="s">
        <v>176</v>
      </c>
      <c r="V73" s="14" t="s">
        <v>633</v>
      </c>
      <c r="W73" s="4"/>
      <c r="X73" s="11"/>
      <c r="Y73" s="11"/>
      <c r="Z73" s="11"/>
      <c r="AC73" s="11"/>
      <c r="AD73" s="11"/>
      <c r="AE73" s="11"/>
    </row>
    <row r="74" spans="1:31" x14ac:dyDescent="0.25">
      <c r="A74" s="11" t="s">
        <v>235</v>
      </c>
      <c r="B74" s="40" t="s">
        <v>592</v>
      </c>
      <c r="C74" s="11" t="s">
        <v>296</v>
      </c>
      <c r="D74" s="11" t="s">
        <v>293</v>
      </c>
      <c r="E74" s="11" t="s">
        <v>109</v>
      </c>
      <c r="F74" s="11" t="s">
        <v>59</v>
      </c>
      <c r="G74" s="13">
        <v>42.43647</v>
      </c>
      <c r="H74" s="13">
        <v>-109.69589999999999</v>
      </c>
      <c r="I74" s="11">
        <v>2176</v>
      </c>
      <c r="J74" s="33">
        <v>38661</v>
      </c>
      <c r="K74" s="11" t="s">
        <v>273</v>
      </c>
      <c r="L74" s="11" t="s">
        <v>447</v>
      </c>
      <c r="M74" s="11" t="s">
        <v>285</v>
      </c>
      <c r="N74" s="14" t="str">
        <f>IFERROR(VLOOKUP(B74,xref!$P$7:$Q$105,2,FALSE),"N/A")</f>
        <v>incomplete</v>
      </c>
      <c r="O74" s="11" t="s">
        <v>6</v>
      </c>
      <c r="P74" s="19"/>
      <c r="Q74" s="11" t="s">
        <v>175</v>
      </c>
      <c r="R74" s="2" t="s">
        <v>6</v>
      </c>
      <c r="S74" s="2" t="s">
        <v>11</v>
      </c>
      <c r="T74" s="2" t="s">
        <v>11</v>
      </c>
      <c r="U74" s="2" t="s">
        <v>176</v>
      </c>
      <c r="V74" s="14" t="s">
        <v>634</v>
      </c>
      <c r="W74" s="4"/>
      <c r="X74" s="11"/>
      <c r="Y74" s="11"/>
      <c r="Z74" s="11"/>
      <c r="AC74" s="11"/>
      <c r="AD74" s="11"/>
      <c r="AE74" s="11"/>
    </row>
    <row r="75" spans="1:31" x14ac:dyDescent="0.25">
      <c r="A75" s="11" t="s">
        <v>7</v>
      </c>
      <c r="B75" s="40" t="s">
        <v>593</v>
      </c>
      <c r="C75" s="11" t="s">
        <v>296</v>
      </c>
      <c r="D75" s="11" t="s">
        <v>293</v>
      </c>
      <c r="E75" s="11" t="s">
        <v>109</v>
      </c>
      <c r="F75" s="11" t="s">
        <v>59</v>
      </c>
      <c r="G75" s="13">
        <v>42.719000000000001</v>
      </c>
      <c r="H75" s="13">
        <v>-109.753</v>
      </c>
      <c r="I75" s="11">
        <v>2360</v>
      </c>
      <c r="J75" s="33">
        <v>38384</v>
      </c>
      <c r="K75" s="11" t="s">
        <v>451</v>
      </c>
      <c r="L75" s="11" t="s">
        <v>446</v>
      </c>
      <c r="M75" s="11" t="s">
        <v>286</v>
      </c>
      <c r="N75" s="14">
        <f>IFERROR(VLOOKUP(B75,xref!$P$7:$Q$105,2,FALSE),"N/A")</f>
        <v>7.8E-2</v>
      </c>
      <c r="O75" s="11" t="s">
        <v>6</v>
      </c>
      <c r="P75" s="19"/>
      <c r="Q75" s="11" t="s">
        <v>175</v>
      </c>
      <c r="R75" s="2" t="s">
        <v>6</v>
      </c>
      <c r="S75" s="2" t="s">
        <v>6</v>
      </c>
      <c r="T75" s="2" t="s">
        <v>11</v>
      </c>
      <c r="U75" s="2" t="s">
        <v>176</v>
      </c>
      <c r="V75" s="14" t="s">
        <v>635</v>
      </c>
      <c r="W75" s="4"/>
      <c r="X75" s="11"/>
      <c r="Y75" s="11"/>
      <c r="Z75" s="11"/>
      <c r="AC75" s="11"/>
      <c r="AD75" s="11"/>
      <c r="AE75" s="11"/>
    </row>
    <row r="76" spans="1:31" x14ac:dyDescent="0.25">
      <c r="A76" s="11" t="s">
        <v>234</v>
      </c>
      <c r="B76" s="40" t="s">
        <v>594</v>
      </c>
      <c r="C76" s="11" t="s">
        <v>296</v>
      </c>
      <c r="D76" s="11" t="s">
        <v>293</v>
      </c>
      <c r="E76" s="11" t="s">
        <v>109</v>
      </c>
      <c r="F76" s="11" t="s">
        <v>59</v>
      </c>
      <c r="G76" s="13">
        <v>42.790700000000001</v>
      </c>
      <c r="H76" s="13">
        <v>-110.0551</v>
      </c>
      <c r="I76" s="11">
        <v>2375</v>
      </c>
      <c r="J76" s="33">
        <v>38534</v>
      </c>
      <c r="K76" s="11" t="s">
        <v>451</v>
      </c>
      <c r="L76" s="11" t="s">
        <v>446</v>
      </c>
      <c r="M76" s="11" t="s">
        <v>286</v>
      </c>
      <c r="N76" s="14">
        <f>IFERROR(VLOOKUP(B76,xref!$P$7:$Q$105,2,FALSE),"N/A")</f>
        <v>6.6000000000000003E-2</v>
      </c>
      <c r="O76" s="11" t="s">
        <v>6</v>
      </c>
      <c r="P76" s="19"/>
      <c r="Q76" s="11" t="s">
        <v>175</v>
      </c>
      <c r="R76" s="2" t="s">
        <v>6</v>
      </c>
      <c r="S76" s="2" t="s">
        <v>11</v>
      </c>
      <c r="T76" s="2" t="s">
        <v>11</v>
      </c>
      <c r="U76" s="2" t="s">
        <v>176</v>
      </c>
      <c r="V76" s="14" t="s">
        <v>645</v>
      </c>
      <c r="W76" s="4"/>
      <c r="X76" s="11"/>
      <c r="Y76" s="11"/>
      <c r="Z76" s="11"/>
      <c r="AC76" s="11"/>
      <c r="AD76" s="11"/>
      <c r="AE76" s="11"/>
    </row>
    <row r="77" spans="1:31" x14ac:dyDescent="0.25">
      <c r="A77" s="11" t="s">
        <v>268</v>
      </c>
      <c r="B77" s="40" t="s">
        <v>595</v>
      </c>
      <c r="C77" s="11" t="s">
        <v>296</v>
      </c>
      <c r="D77" s="11" t="s">
        <v>293</v>
      </c>
      <c r="E77" s="11" t="s">
        <v>109</v>
      </c>
      <c r="F77" s="11" t="s">
        <v>59</v>
      </c>
      <c r="G77" s="13">
        <v>42.869824000000001</v>
      </c>
      <c r="H77" s="13">
        <v>-109.87076</v>
      </c>
      <c r="I77" s="11">
        <v>2191</v>
      </c>
      <c r="J77" s="33">
        <v>39814</v>
      </c>
      <c r="K77" s="11" t="s">
        <v>451</v>
      </c>
      <c r="L77" s="11" t="s">
        <v>446</v>
      </c>
      <c r="M77" s="11" t="s">
        <v>286</v>
      </c>
      <c r="N77" s="14">
        <f>IFERROR(VLOOKUP(B77,xref!$P$7:$Q$105,2,FALSE),"N/A")</f>
        <v>6.5000000000000002E-2</v>
      </c>
      <c r="O77" s="11" t="s">
        <v>6</v>
      </c>
      <c r="P77" s="19"/>
      <c r="Q77" s="11" t="s">
        <v>175</v>
      </c>
      <c r="R77" s="2" t="s">
        <v>6</v>
      </c>
      <c r="S77" s="2" t="s">
        <v>11</v>
      </c>
      <c r="T77" s="2" t="s">
        <v>11</v>
      </c>
      <c r="U77" s="2" t="s">
        <v>176</v>
      </c>
      <c r="V77" s="14" t="s">
        <v>517</v>
      </c>
      <c r="W77" s="4"/>
      <c r="X77" s="11"/>
      <c r="Y77" s="11"/>
      <c r="Z77" s="11"/>
      <c r="AC77" s="11"/>
      <c r="AD77" s="11"/>
      <c r="AE77" s="11"/>
    </row>
    <row r="78" spans="1:31" x14ac:dyDescent="0.25">
      <c r="A78" s="11" t="s">
        <v>46</v>
      </c>
      <c r="B78" s="40" t="s">
        <v>596</v>
      </c>
      <c r="C78" s="11" t="s">
        <v>296</v>
      </c>
      <c r="D78" s="11" t="s">
        <v>293</v>
      </c>
      <c r="E78" s="11" t="s">
        <v>109</v>
      </c>
      <c r="F78" s="11" t="s">
        <v>59</v>
      </c>
      <c r="G78" s="13">
        <v>42.486361000000002</v>
      </c>
      <c r="H78" s="13">
        <v>-110.098861</v>
      </c>
      <c r="I78" s="11">
        <v>2076</v>
      </c>
      <c r="J78" s="33">
        <v>40632</v>
      </c>
      <c r="K78" s="11" t="s">
        <v>451</v>
      </c>
      <c r="L78" s="11" t="s">
        <v>446</v>
      </c>
      <c r="M78" s="11" t="s">
        <v>286</v>
      </c>
      <c r="N78" s="14">
        <f>IFERROR(VLOOKUP(B78,xref!$P$7:$Q$105,2,FALSE),"N/A")</f>
        <v>6.4000000000000001E-2</v>
      </c>
      <c r="O78" s="11" t="s">
        <v>6</v>
      </c>
      <c r="P78" s="19"/>
      <c r="Q78" s="11" t="s">
        <v>175</v>
      </c>
      <c r="R78" s="2" t="s">
        <v>11</v>
      </c>
      <c r="S78" s="2" t="s">
        <v>11</v>
      </c>
      <c r="T78" s="2" t="s">
        <v>11</v>
      </c>
      <c r="U78" s="2" t="s">
        <v>176</v>
      </c>
      <c r="V78" s="14" t="s">
        <v>638</v>
      </c>
      <c r="W78" s="4"/>
      <c r="X78" s="11"/>
      <c r="Y78" s="11"/>
      <c r="Z78" s="11"/>
      <c r="AC78" s="11"/>
      <c r="AD78" s="11"/>
      <c r="AE78" s="11"/>
    </row>
    <row r="79" spans="1:31" x14ac:dyDescent="0.25">
      <c r="A79" s="11" t="s">
        <v>52</v>
      </c>
      <c r="B79" s="40" t="s">
        <v>597</v>
      </c>
      <c r="C79" s="11" t="s">
        <v>296</v>
      </c>
      <c r="D79" s="11" t="s">
        <v>293</v>
      </c>
      <c r="E79" s="11" t="s">
        <v>109</v>
      </c>
      <c r="F79" s="11" t="s">
        <v>59</v>
      </c>
      <c r="G79" s="13">
        <v>42.373499000000002</v>
      </c>
      <c r="H79" s="13">
        <v>-109.560498</v>
      </c>
      <c r="I79" s="11">
        <v>2145</v>
      </c>
      <c r="J79" s="33">
        <v>40158</v>
      </c>
      <c r="K79" s="11" t="s">
        <v>451</v>
      </c>
      <c r="L79" s="11" t="s">
        <v>446</v>
      </c>
      <c r="M79" s="11" t="s">
        <v>286</v>
      </c>
      <c r="N79" s="14">
        <f>IFERROR(VLOOKUP(B79,xref!$P$7:$Q$105,2,FALSE),"N/A")</f>
        <v>7.0000000000000007E-2</v>
      </c>
      <c r="O79" s="11" t="s">
        <v>6</v>
      </c>
      <c r="P79" s="19"/>
      <c r="Q79" s="11" t="s">
        <v>175</v>
      </c>
      <c r="R79" s="2" t="s">
        <v>6</v>
      </c>
      <c r="S79" s="2" t="s">
        <v>11</v>
      </c>
      <c r="T79" s="2" t="s">
        <v>11</v>
      </c>
      <c r="U79" s="2" t="s">
        <v>176</v>
      </c>
      <c r="V79" s="14" t="s">
        <v>639</v>
      </c>
      <c r="W79" s="4"/>
      <c r="X79" s="11"/>
      <c r="Y79" s="11"/>
      <c r="Z79" s="11"/>
      <c r="AC79" s="11"/>
      <c r="AD79" s="11"/>
      <c r="AE79" s="11"/>
    </row>
    <row r="80" spans="1:31" x14ac:dyDescent="0.25">
      <c r="A80" s="11" t="s">
        <v>20</v>
      </c>
      <c r="B80" s="40" t="s">
        <v>598</v>
      </c>
      <c r="C80" s="11" t="s">
        <v>296</v>
      </c>
      <c r="D80" s="11" t="s">
        <v>293</v>
      </c>
      <c r="E80" s="11" t="s">
        <v>109</v>
      </c>
      <c r="F80" s="11" t="s">
        <v>59</v>
      </c>
      <c r="G80" s="13">
        <v>42.928800000000003</v>
      </c>
      <c r="H80" s="13">
        <v>-109.788</v>
      </c>
      <c r="I80" s="11">
        <v>2388</v>
      </c>
      <c r="J80" s="37">
        <v>1989</v>
      </c>
      <c r="K80" s="11" t="s">
        <v>451</v>
      </c>
      <c r="L80" s="11" t="s">
        <v>446</v>
      </c>
      <c r="M80" s="11" t="s">
        <v>282</v>
      </c>
      <c r="N80" s="14">
        <f>GETPIVOTDATA("Average of OZONE_8HR_DAILY_MAX",[1]Sheet1!$A$3,"SITE_ID","PND165")/1000</f>
        <v>6.6000000000000003E-2</v>
      </c>
      <c r="O80" s="11" t="s">
        <v>6</v>
      </c>
      <c r="P80" s="19">
        <v>40695</v>
      </c>
      <c r="Q80" s="11" t="s">
        <v>283</v>
      </c>
      <c r="R80" s="2" t="s">
        <v>11</v>
      </c>
      <c r="S80" s="2" t="s">
        <v>11</v>
      </c>
      <c r="T80" s="2" t="s">
        <v>11</v>
      </c>
      <c r="U80" s="2" t="s">
        <v>176</v>
      </c>
      <c r="V80" s="46" t="s">
        <v>647</v>
      </c>
      <c r="W80" s="4"/>
      <c r="X80" s="11"/>
      <c r="Y80" s="11"/>
      <c r="Z80" s="11"/>
      <c r="AC80" s="11"/>
      <c r="AD80" s="11"/>
      <c r="AE80" s="11"/>
    </row>
    <row r="81" spans="1:31" x14ac:dyDescent="0.25">
      <c r="A81" s="11" t="s">
        <v>47</v>
      </c>
      <c r="B81" s="40" t="s">
        <v>599</v>
      </c>
      <c r="C81" s="11" t="s">
        <v>296</v>
      </c>
      <c r="D81" s="11" t="s">
        <v>293</v>
      </c>
      <c r="E81" s="11" t="s">
        <v>135</v>
      </c>
      <c r="F81" s="11" t="s">
        <v>81</v>
      </c>
      <c r="G81" s="13">
        <v>41.158000000000001</v>
      </c>
      <c r="H81" s="13">
        <v>-108.619</v>
      </c>
      <c r="I81" s="11">
        <v>2164</v>
      </c>
      <c r="J81" s="33">
        <v>40664</v>
      </c>
      <c r="K81" s="11" t="s">
        <v>451</v>
      </c>
      <c r="L81" s="11" t="s">
        <v>446</v>
      </c>
      <c r="M81" s="11" t="s">
        <v>286</v>
      </c>
      <c r="N81" s="14">
        <f>IFERROR(VLOOKUP(B81,xref!$P$7:$Q$105,2,FALSE),"N/A")</f>
        <v>6.3E-2</v>
      </c>
      <c r="O81" s="11" t="s">
        <v>6</v>
      </c>
      <c r="P81" s="19"/>
      <c r="Q81" s="11" t="s">
        <v>175</v>
      </c>
      <c r="R81" s="2" t="s">
        <v>11</v>
      </c>
      <c r="S81" s="2" t="s">
        <v>11</v>
      </c>
      <c r="T81" s="2" t="s">
        <v>11</v>
      </c>
      <c r="U81" s="2" t="s">
        <v>176</v>
      </c>
      <c r="V81" s="14" t="s">
        <v>640</v>
      </c>
      <c r="W81" s="4"/>
      <c r="X81" s="11"/>
      <c r="Y81" s="11"/>
      <c r="Z81" s="11"/>
      <c r="AC81" s="11"/>
      <c r="AD81" s="11"/>
      <c r="AE81" s="11"/>
    </row>
    <row r="82" spans="1:31" x14ac:dyDescent="0.25">
      <c r="A82" s="11" t="s">
        <v>520</v>
      </c>
      <c r="B82" s="40" t="s">
        <v>609</v>
      </c>
      <c r="C82" s="11" t="s">
        <v>296</v>
      </c>
      <c r="D82" s="11" t="s">
        <v>293</v>
      </c>
      <c r="E82" s="11" t="s">
        <v>135</v>
      </c>
      <c r="F82" s="11" t="s">
        <v>81</v>
      </c>
      <c r="G82" s="13">
        <v>41.575000000000003</v>
      </c>
      <c r="H82" s="13">
        <v>-109.20699999999999</v>
      </c>
      <c r="I82" s="11">
        <v>1950</v>
      </c>
      <c r="J82" s="33">
        <v>41335</v>
      </c>
      <c r="K82" s="11" t="s">
        <v>451</v>
      </c>
      <c r="L82" s="11" t="s">
        <v>446</v>
      </c>
      <c r="M82" s="11" t="s">
        <v>286</v>
      </c>
      <c r="N82" s="14" t="str">
        <f>IFERROR(VLOOKUP(B82,xref!$P$7:$Q$105,2,FALSE),"N/A")</f>
        <v>N/A</v>
      </c>
      <c r="O82" s="11" t="s">
        <v>6</v>
      </c>
      <c r="P82" s="19"/>
      <c r="Q82" s="11" t="s">
        <v>175</v>
      </c>
      <c r="R82" s="2" t="s">
        <v>427</v>
      </c>
      <c r="S82" s="2" t="s">
        <v>427</v>
      </c>
      <c r="T82" s="2" t="s">
        <v>427</v>
      </c>
      <c r="U82" s="2" t="s">
        <v>176</v>
      </c>
      <c r="V82" s="14" t="s">
        <v>518</v>
      </c>
      <c r="W82" s="4"/>
      <c r="X82" s="11"/>
      <c r="Y82" s="11"/>
      <c r="Z82" s="11"/>
      <c r="AC82" s="11"/>
      <c r="AD82" s="11"/>
      <c r="AE82" s="11"/>
    </row>
    <row r="83" spans="1:31" x14ac:dyDescent="0.25">
      <c r="A83" s="11" t="s">
        <v>521</v>
      </c>
      <c r="B83" s="40" t="s">
        <v>600</v>
      </c>
      <c r="C83" s="11" t="s">
        <v>296</v>
      </c>
      <c r="D83" s="11" t="s">
        <v>293</v>
      </c>
      <c r="E83" s="11" t="s">
        <v>135</v>
      </c>
      <c r="F83" s="11" t="s">
        <v>81</v>
      </c>
      <c r="G83" s="13">
        <v>41.677453</v>
      </c>
      <c r="H83" s="13">
        <v>-108.024575</v>
      </c>
      <c r="I83" s="11">
        <v>2176</v>
      </c>
      <c r="J83" s="33">
        <v>41340</v>
      </c>
      <c r="K83" s="11" t="s">
        <v>451</v>
      </c>
      <c r="L83" s="11" t="s">
        <v>446</v>
      </c>
      <c r="M83" s="11" t="s">
        <v>286</v>
      </c>
      <c r="N83" s="14">
        <f>IFERROR(VLOOKUP(B83,xref!$P$7:$Q$105,2,FALSE),"N/A")</f>
        <v>6.4000000000000001E-2</v>
      </c>
      <c r="O83" s="11" t="s">
        <v>6</v>
      </c>
      <c r="P83" s="19"/>
      <c r="Q83" s="11" t="s">
        <v>175</v>
      </c>
      <c r="R83" s="2" t="s">
        <v>6</v>
      </c>
      <c r="S83" s="2" t="s">
        <v>11</v>
      </c>
      <c r="T83" s="2" t="s">
        <v>11</v>
      </c>
      <c r="U83" s="2" t="s">
        <v>176</v>
      </c>
      <c r="V83" s="14" t="s">
        <v>646</v>
      </c>
      <c r="W83" s="4"/>
      <c r="X83" s="11"/>
      <c r="Y83" s="11"/>
      <c r="Z83" s="11"/>
      <c r="AC83" s="11"/>
      <c r="AD83" s="11"/>
      <c r="AE83" s="11"/>
    </row>
    <row r="84" spans="1:31" x14ac:dyDescent="0.25">
      <c r="A84" s="11" t="s">
        <v>8</v>
      </c>
      <c r="B84" s="40" t="s">
        <v>601</v>
      </c>
      <c r="C84" s="11" t="s">
        <v>296</v>
      </c>
      <c r="D84" s="11" t="s">
        <v>293</v>
      </c>
      <c r="E84" s="11" t="s">
        <v>135</v>
      </c>
      <c r="F84" s="11" t="s">
        <v>81</v>
      </c>
      <c r="G84" s="13">
        <v>41.750556000000003</v>
      </c>
      <c r="H84" s="13">
        <v>-109.78833299999999</v>
      </c>
      <c r="I84" s="11">
        <v>1966</v>
      </c>
      <c r="J84" s="33">
        <v>40326</v>
      </c>
      <c r="K84" s="11" t="s">
        <v>451</v>
      </c>
      <c r="L84" s="11" t="s">
        <v>446</v>
      </c>
      <c r="M84" s="11" t="s">
        <v>286</v>
      </c>
      <c r="N84" s="14">
        <f>IFERROR(VLOOKUP(B84,xref!$P$7:$Q$105,2,FALSE),"N/A")</f>
        <v>6.8000000000000005E-2</v>
      </c>
      <c r="O84" s="11" t="s">
        <v>6</v>
      </c>
      <c r="P84" s="19"/>
      <c r="Q84" s="11" t="s">
        <v>175</v>
      </c>
      <c r="R84" s="2" t="s">
        <v>11</v>
      </c>
      <c r="S84" s="2" t="s">
        <v>11</v>
      </c>
      <c r="T84" s="2" t="s">
        <v>11</v>
      </c>
      <c r="U84" s="2" t="s">
        <v>176</v>
      </c>
      <c r="V84" s="14" t="s">
        <v>640</v>
      </c>
      <c r="W84" s="4"/>
      <c r="X84" s="11"/>
      <c r="Y84" s="11"/>
      <c r="Z84" s="11"/>
      <c r="AC84" s="11"/>
      <c r="AD84" s="11"/>
      <c r="AE84" s="11"/>
    </row>
    <row r="85" spans="1:31" x14ac:dyDescent="0.25">
      <c r="A85" s="11" t="s">
        <v>48</v>
      </c>
      <c r="B85" s="40" t="s">
        <v>602</v>
      </c>
      <c r="C85" s="11" t="s">
        <v>296</v>
      </c>
      <c r="D85" s="11" t="s">
        <v>293</v>
      </c>
      <c r="E85" s="11" t="s">
        <v>135</v>
      </c>
      <c r="F85" s="11" t="s">
        <v>81</v>
      </c>
      <c r="G85" s="13">
        <v>41.588717000000003</v>
      </c>
      <c r="H85" s="13">
        <v>-109.760975</v>
      </c>
      <c r="I85" s="11">
        <v>1912.3</v>
      </c>
      <c r="J85" s="33">
        <v>40780</v>
      </c>
      <c r="K85" s="11" t="s">
        <v>278</v>
      </c>
      <c r="L85" s="11" t="s">
        <v>447</v>
      </c>
      <c r="M85" s="11" t="s">
        <v>285</v>
      </c>
      <c r="N85" s="14" t="str">
        <f>IFERROR(VLOOKUP(B85,xref!$P$7:$Q$105,2,FALSE),"N/A")</f>
        <v>incomplete</v>
      </c>
      <c r="O85" s="11" t="s">
        <v>6</v>
      </c>
      <c r="P85" s="19"/>
      <c r="Q85" s="11" t="s">
        <v>175</v>
      </c>
      <c r="R85" s="2" t="s">
        <v>427</v>
      </c>
      <c r="S85" s="2" t="s">
        <v>427</v>
      </c>
      <c r="T85" s="2" t="s">
        <v>427</v>
      </c>
      <c r="U85" s="2" t="s">
        <v>176</v>
      </c>
      <c r="V85" s="14" t="s">
        <v>641</v>
      </c>
      <c r="W85" s="4"/>
      <c r="X85" s="11"/>
      <c r="Y85" s="11"/>
      <c r="Z85" s="11"/>
      <c r="AC85" s="11"/>
      <c r="AD85" s="11"/>
      <c r="AE85" s="11"/>
    </row>
    <row r="86" spans="1:31" x14ac:dyDescent="0.25">
      <c r="A86" s="11" t="s">
        <v>238</v>
      </c>
      <c r="B86" s="40" t="s">
        <v>603</v>
      </c>
      <c r="C86" s="11" t="s">
        <v>296</v>
      </c>
      <c r="D86" s="11" t="s">
        <v>293</v>
      </c>
      <c r="E86" s="11" t="s">
        <v>135</v>
      </c>
      <c r="F86" s="11" t="s">
        <v>81</v>
      </c>
      <c r="G86" s="13">
        <v>41.736873000000003</v>
      </c>
      <c r="H86" s="13">
        <v>-109.63931599999999</v>
      </c>
      <c r="I86" s="11">
        <v>8</v>
      </c>
      <c r="J86" s="33">
        <v>37895</v>
      </c>
      <c r="K86" s="11" t="s">
        <v>274</v>
      </c>
      <c r="L86" s="11" t="s">
        <v>447</v>
      </c>
      <c r="M86" s="11" t="s">
        <v>285</v>
      </c>
      <c r="N86" s="14">
        <f>IFERROR(VLOOKUP(B86,xref!$P$7:$Q$105,2,FALSE),"N/A")</f>
        <v>0.06</v>
      </c>
      <c r="O86" s="11" t="s">
        <v>6</v>
      </c>
      <c r="P86" s="19"/>
      <c r="Q86" s="11" t="s">
        <v>182</v>
      </c>
      <c r="R86" s="2" t="s">
        <v>6</v>
      </c>
      <c r="S86" s="2" t="s">
        <v>11</v>
      </c>
      <c r="T86" s="2" t="s">
        <v>11</v>
      </c>
      <c r="U86" s="2" t="s">
        <v>176</v>
      </c>
      <c r="V86" s="14" t="s">
        <v>642</v>
      </c>
      <c r="W86" s="4"/>
      <c r="X86" s="11"/>
      <c r="Y86" s="11"/>
      <c r="Z86" s="11"/>
      <c r="AC86" s="11"/>
      <c r="AD86" s="11"/>
      <c r="AE86" s="11"/>
    </row>
    <row r="87" spans="1:31" x14ac:dyDescent="0.25">
      <c r="A87" s="11" t="s">
        <v>49</v>
      </c>
      <c r="B87" s="40" t="s">
        <v>604</v>
      </c>
      <c r="C87" s="11" t="s">
        <v>296</v>
      </c>
      <c r="D87" s="11" t="s">
        <v>293</v>
      </c>
      <c r="E87" s="11" t="s">
        <v>133</v>
      </c>
      <c r="F87" s="11" t="s">
        <v>79</v>
      </c>
      <c r="G87" s="13">
        <v>43.670833000000002</v>
      </c>
      <c r="H87" s="13">
        <v>-110.59947200000001</v>
      </c>
      <c r="I87" s="11">
        <v>2105</v>
      </c>
      <c r="J87" s="33">
        <v>40777</v>
      </c>
      <c r="K87" s="11" t="s">
        <v>451</v>
      </c>
      <c r="L87" s="11" t="s">
        <v>446</v>
      </c>
      <c r="M87" s="11" t="s">
        <v>279</v>
      </c>
      <c r="N87" s="14" t="str">
        <f>IFERROR(VLOOKUP(B87,xref!$P$7:$Q$105,2,FALSE),"N/A")</f>
        <v>incomplete</v>
      </c>
      <c r="O87" s="11" t="s">
        <v>6</v>
      </c>
      <c r="P87" s="19"/>
      <c r="Q87" s="11" t="s">
        <v>230</v>
      </c>
      <c r="R87" s="2" t="s">
        <v>11</v>
      </c>
      <c r="S87" s="2" t="s">
        <v>11</v>
      </c>
      <c r="T87" s="2" t="s">
        <v>11</v>
      </c>
      <c r="U87" s="2" t="s">
        <v>176</v>
      </c>
      <c r="V87" s="47" t="s">
        <v>627</v>
      </c>
      <c r="W87" s="4"/>
      <c r="X87" s="11"/>
      <c r="Y87" s="11"/>
      <c r="Z87" s="11"/>
      <c r="AC87" s="11"/>
      <c r="AD87" s="11"/>
      <c r="AE87" s="11"/>
    </row>
    <row r="88" spans="1:31" x14ac:dyDescent="0.25">
      <c r="A88" s="11" t="s">
        <v>269</v>
      </c>
      <c r="B88" s="40" t="s">
        <v>605</v>
      </c>
      <c r="C88" s="11" t="s">
        <v>296</v>
      </c>
      <c r="D88" s="11" t="s">
        <v>293</v>
      </c>
      <c r="E88" s="11" t="s">
        <v>133</v>
      </c>
      <c r="F88" s="11" t="s">
        <v>79</v>
      </c>
      <c r="G88" s="13">
        <v>44.559722000000001</v>
      </c>
      <c r="H88" s="13">
        <v>-110.40055599999999</v>
      </c>
      <c r="I88" s="11">
        <v>2468</v>
      </c>
      <c r="J88" s="33">
        <v>35247</v>
      </c>
      <c r="K88" s="11" t="s">
        <v>451</v>
      </c>
      <c r="L88" s="11" t="s">
        <v>446</v>
      </c>
      <c r="M88" s="11" t="s">
        <v>279</v>
      </c>
      <c r="N88" s="14">
        <f>IFERROR(VLOOKUP(B88,xref!$P$7:$Q$105,2,FALSE),"N/A")</f>
        <v>6.5000000000000002E-2</v>
      </c>
      <c r="O88" s="11" t="s">
        <v>6</v>
      </c>
      <c r="P88" s="19"/>
      <c r="Q88" s="11" t="s">
        <v>230</v>
      </c>
      <c r="R88" s="2" t="s">
        <v>6</v>
      </c>
      <c r="S88" s="2" t="s">
        <v>11</v>
      </c>
      <c r="T88" s="2" t="s">
        <v>11</v>
      </c>
      <c r="U88" s="2" t="s">
        <v>176</v>
      </c>
      <c r="V88" s="14" t="s">
        <v>648</v>
      </c>
      <c r="W88" s="4"/>
      <c r="X88" s="11"/>
      <c r="Y88" s="11"/>
      <c r="Z88" s="11"/>
      <c r="AC88" s="11"/>
      <c r="AD88" s="11"/>
      <c r="AE88" s="11"/>
    </row>
    <row r="89" spans="1:31" x14ac:dyDescent="0.25">
      <c r="A89" s="11" t="s">
        <v>236</v>
      </c>
      <c r="B89" s="40" t="s">
        <v>606</v>
      </c>
      <c r="C89" s="11" t="s">
        <v>296</v>
      </c>
      <c r="D89" s="11" t="s">
        <v>293</v>
      </c>
      <c r="E89" s="11" t="s">
        <v>19</v>
      </c>
      <c r="F89" s="11" t="s">
        <v>84</v>
      </c>
      <c r="G89" s="13">
        <v>41.373097000000001</v>
      </c>
      <c r="H89" s="13">
        <v>-111.042376</v>
      </c>
      <c r="I89" s="11">
        <v>2167</v>
      </c>
      <c r="J89" s="33">
        <v>39083</v>
      </c>
      <c r="K89" s="11" t="s">
        <v>451</v>
      </c>
      <c r="L89" s="11" t="s">
        <v>446</v>
      </c>
      <c r="M89" s="11" t="s">
        <v>286</v>
      </c>
      <c r="N89" s="14">
        <f>IFERROR(VLOOKUP(B89,xref!$P$7:$Q$105,2,FALSE),"N/A")</f>
        <v>6.3E-2</v>
      </c>
      <c r="O89" s="11" t="s">
        <v>6</v>
      </c>
      <c r="P89" s="19"/>
      <c r="Q89" s="11" t="s">
        <v>175</v>
      </c>
      <c r="R89" s="2" t="s">
        <v>11</v>
      </c>
      <c r="S89" s="2" t="s">
        <v>11</v>
      </c>
      <c r="T89" s="2" t="s">
        <v>11</v>
      </c>
      <c r="U89" s="2" t="s">
        <v>176</v>
      </c>
      <c r="V89" s="14" t="s">
        <v>519</v>
      </c>
      <c r="W89" s="4"/>
      <c r="X89" s="11"/>
      <c r="Y89" s="11"/>
      <c r="Z89" s="11"/>
      <c r="AC89" s="11"/>
      <c r="AD89" s="11"/>
      <c r="AE89" s="11"/>
    </row>
    <row r="90" spans="1:31" x14ac:dyDescent="0.25">
      <c r="A90" s="11" t="s">
        <v>270</v>
      </c>
      <c r="B90" s="40" t="s">
        <v>610</v>
      </c>
      <c r="C90" s="11" t="s">
        <v>296</v>
      </c>
      <c r="D90" s="11" t="s">
        <v>293</v>
      </c>
      <c r="E90" s="11" t="s">
        <v>163</v>
      </c>
      <c r="F90" s="11" t="s">
        <v>100</v>
      </c>
      <c r="G90" s="13">
        <v>43.873055999999998</v>
      </c>
      <c r="H90" s="13">
        <v>-104.19194400000001</v>
      </c>
      <c r="I90" s="11">
        <v>1437</v>
      </c>
      <c r="J90" s="33">
        <v>41227</v>
      </c>
      <c r="K90" s="11" t="s">
        <v>463</v>
      </c>
      <c r="L90" s="11" t="s">
        <v>446</v>
      </c>
      <c r="M90" s="11" t="s">
        <v>279</v>
      </c>
      <c r="N90" s="14" t="str">
        <f>IFERROR(VLOOKUP(B90,xref!$P$7:$Q$105,2,FALSE),"N/A")</f>
        <v>N/A</v>
      </c>
      <c r="O90" s="11" t="s">
        <v>6</v>
      </c>
      <c r="P90" s="19"/>
      <c r="Q90" s="11" t="s">
        <v>294</v>
      </c>
      <c r="R90" s="2" t="s">
        <v>427</v>
      </c>
      <c r="S90" s="2" t="s">
        <v>427</v>
      </c>
      <c r="T90" s="2" t="s">
        <v>427</v>
      </c>
      <c r="U90" s="2" t="s">
        <v>176</v>
      </c>
      <c r="V90" s="4"/>
      <c r="W90" s="4"/>
      <c r="X90" s="11"/>
      <c r="Y90" s="11"/>
      <c r="Z90" s="11"/>
      <c r="AC90" s="11"/>
      <c r="AD90" s="11"/>
      <c r="AE90" s="11"/>
    </row>
    <row r="91" spans="1:31" x14ac:dyDescent="0.25">
      <c r="A91" s="22" t="s">
        <v>441</v>
      </c>
      <c r="B91" s="22"/>
      <c r="C91" s="22" t="s">
        <v>296</v>
      </c>
      <c r="D91" s="22" t="s">
        <v>4</v>
      </c>
      <c r="E91" s="22"/>
      <c r="F91" s="22"/>
      <c r="G91" s="22">
        <v>40.143705277777777</v>
      </c>
      <c r="H91" s="22">
        <v>-109.46718027777777</v>
      </c>
      <c r="I91" s="22"/>
      <c r="J91" s="35"/>
      <c r="K91" s="22"/>
      <c r="L91" s="23"/>
      <c r="M91" s="22"/>
      <c r="N91" s="22"/>
      <c r="O91" s="22"/>
      <c r="P91" s="22"/>
      <c r="Q91" s="22" t="s">
        <v>469</v>
      </c>
      <c r="R91" s="22" t="s">
        <v>6</v>
      </c>
      <c r="S91" s="22"/>
      <c r="T91" s="22"/>
      <c r="U91" s="23" t="s">
        <v>443</v>
      </c>
      <c r="V91" s="22" t="s">
        <v>442</v>
      </c>
      <c r="W91" s="4"/>
      <c r="X91" s="11"/>
      <c r="Y91" s="11"/>
      <c r="Z91" s="11"/>
      <c r="AC91" s="11"/>
      <c r="AD91" s="11"/>
      <c r="AE91" s="11"/>
    </row>
    <row r="92" spans="1:31" x14ac:dyDescent="0.25">
      <c r="A92"/>
      <c r="B92" s="2"/>
      <c r="C92"/>
      <c r="D92"/>
      <c r="E92"/>
      <c r="F92"/>
      <c r="G92"/>
      <c r="H92"/>
      <c r="I92"/>
      <c r="J92" s="32"/>
      <c r="K92" s="2"/>
      <c r="L92" s="11"/>
      <c r="M92"/>
      <c r="O92"/>
      <c r="P92" s="2"/>
      <c r="Q92" s="2"/>
      <c r="S92" s="2"/>
      <c r="T92" s="2"/>
      <c r="U92"/>
      <c r="V92" s="4"/>
      <c r="W92" s="4"/>
      <c r="X92" s="11"/>
      <c r="Y92" s="11"/>
      <c r="Z92" s="11"/>
      <c r="AC92" s="11"/>
      <c r="AD92" s="11"/>
      <c r="AE92" s="11"/>
    </row>
    <row r="93" spans="1:31" x14ac:dyDescent="0.25">
      <c r="A93"/>
      <c r="B93" s="2"/>
      <c r="C93"/>
      <c r="D93"/>
      <c r="E93"/>
      <c r="F93"/>
      <c r="G93"/>
      <c r="H93"/>
      <c r="I93"/>
      <c r="J93" s="32"/>
      <c r="K93" s="2"/>
      <c r="L93" s="11"/>
      <c r="M93"/>
      <c r="O93"/>
      <c r="P93" s="2"/>
      <c r="Q93" s="2"/>
      <c r="S93" s="2"/>
      <c r="T93" s="2"/>
      <c r="U93"/>
      <c r="V93" s="4"/>
      <c r="W93" s="4"/>
      <c r="X93" s="11"/>
      <c r="Y93" s="11"/>
      <c r="Z93" s="11"/>
      <c r="AC93" s="11"/>
      <c r="AD93" s="11"/>
      <c r="AE93" s="11"/>
    </row>
    <row r="94" spans="1:31" x14ac:dyDescent="0.25">
      <c r="A94"/>
      <c r="B94" s="2"/>
      <c r="C94"/>
      <c r="D94"/>
      <c r="E94"/>
      <c r="F94"/>
      <c r="G94"/>
      <c r="H94"/>
      <c r="I94"/>
      <c r="J94" s="32"/>
      <c r="K94" s="2"/>
      <c r="L94" s="11"/>
      <c r="M94"/>
      <c r="O94"/>
      <c r="P94" s="2"/>
      <c r="Q94" s="2"/>
      <c r="S94" s="2"/>
      <c r="T94" s="2"/>
      <c r="U94"/>
      <c r="V94" s="4"/>
      <c r="W94" s="4"/>
      <c r="X94" s="11"/>
      <c r="Y94" s="11"/>
      <c r="Z94" s="11"/>
      <c r="AC94" s="11"/>
      <c r="AD94" s="11"/>
      <c r="AE94" s="11"/>
    </row>
    <row r="95" spans="1:31" x14ac:dyDescent="0.25">
      <c r="A95"/>
      <c r="B95" s="2"/>
      <c r="C95"/>
      <c r="D95"/>
      <c r="E95"/>
      <c r="F95"/>
      <c r="G95"/>
      <c r="H95"/>
      <c r="I95"/>
      <c r="J95" s="32"/>
      <c r="K95" s="2"/>
      <c r="L95" s="11"/>
      <c r="M95"/>
      <c r="O95"/>
      <c r="P95" s="2"/>
      <c r="Q95" s="2"/>
      <c r="S95" s="2"/>
      <c r="T95" s="2"/>
      <c r="U95"/>
      <c r="V95" s="4"/>
      <c r="W95" s="4"/>
      <c r="X95" s="11"/>
      <c r="Y95" s="11"/>
      <c r="Z95" s="11"/>
      <c r="AC95" s="11"/>
      <c r="AD95" s="11"/>
      <c r="AE95" s="11"/>
    </row>
    <row r="96" spans="1:31" x14ac:dyDescent="0.25">
      <c r="A96"/>
      <c r="B96" s="2"/>
      <c r="C96"/>
      <c r="D96"/>
      <c r="E96"/>
      <c r="F96"/>
      <c r="G96"/>
      <c r="H96"/>
      <c r="I96"/>
      <c r="J96" s="32"/>
      <c r="K96" s="2"/>
      <c r="L96" s="11"/>
      <c r="M96"/>
      <c r="O96"/>
      <c r="P96" s="2"/>
      <c r="Q96" s="2"/>
      <c r="S96" s="2"/>
      <c r="T96" s="2"/>
      <c r="U96"/>
      <c r="V96" s="4"/>
      <c r="W96" s="4"/>
      <c r="X96" s="11"/>
      <c r="Y96" s="11"/>
      <c r="Z96" s="11"/>
      <c r="AC96" s="11"/>
      <c r="AD96" s="11"/>
      <c r="AE96" s="11"/>
    </row>
    <row r="97" spans="1:31" x14ac:dyDescent="0.25">
      <c r="A97"/>
      <c r="B97" s="2"/>
      <c r="C97"/>
      <c r="D97"/>
      <c r="E97"/>
      <c r="F97"/>
      <c r="G97"/>
      <c r="H97"/>
      <c r="I97"/>
      <c r="J97" s="32"/>
      <c r="K97" s="2"/>
      <c r="L97" s="11"/>
      <c r="M97"/>
      <c r="O97"/>
      <c r="P97" s="2"/>
      <c r="Q97" s="2"/>
      <c r="S97" s="2"/>
      <c r="T97" s="2"/>
      <c r="U97"/>
      <c r="V97" s="4"/>
      <c r="W97" s="4"/>
      <c r="X97" s="11"/>
      <c r="Y97" s="11"/>
      <c r="Z97" s="11"/>
      <c r="AC97" s="11"/>
      <c r="AD97" s="11"/>
      <c r="AE97" s="11"/>
    </row>
    <row r="98" spans="1:31" x14ac:dyDescent="0.25">
      <c r="A98"/>
      <c r="B98" s="2"/>
      <c r="C98"/>
      <c r="D98"/>
      <c r="E98"/>
      <c r="F98"/>
      <c r="G98"/>
      <c r="H98"/>
      <c r="I98"/>
      <c r="J98" s="32"/>
      <c r="K98" s="2"/>
      <c r="L98" s="11"/>
      <c r="M98"/>
      <c r="O98"/>
      <c r="P98" s="2"/>
      <c r="Q98" s="2"/>
      <c r="S98" s="2"/>
      <c r="T98" s="2"/>
      <c r="U98"/>
      <c r="V98" s="4"/>
      <c r="W98" s="4"/>
      <c r="X98" s="11"/>
      <c r="Y98" s="11"/>
      <c r="Z98" s="11"/>
      <c r="AC98" s="11"/>
      <c r="AD98" s="11"/>
      <c r="AE98" s="11"/>
    </row>
    <row r="99" spans="1:31" x14ac:dyDescent="0.25">
      <c r="A99"/>
      <c r="B99" s="2"/>
      <c r="C99"/>
      <c r="D99"/>
      <c r="E99"/>
      <c r="F99"/>
      <c r="G99"/>
      <c r="H99"/>
      <c r="I99"/>
      <c r="J99" s="32"/>
      <c r="K99" s="2"/>
      <c r="L99" s="11"/>
      <c r="M99"/>
      <c r="O99"/>
      <c r="P99" s="2"/>
      <c r="Q99" s="2"/>
      <c r="S99" s="2"/>
      <c r="T99" s="2"/>
      <c r="U99"/>
      <c r="V99" s="4"/>
      <c r="W99" s="4"/>
      <c r="X99" s="11"/>
      <c r="Y99" s="11"/>
      <c r="Z99" s="11"/>
      <c r="AC99" s="11"/>
      <c r="AD99" s="11"/>
      <c r="AE99" s="11"/>
    </row>
    <row r="100" spans="1:31" x14ac:dyDescent="0.25">
      <c r="A100"/>
      <c r="B100" s="2"/>
      <c r="C100"/>
      <c r="D100"/>
      <c r="E100"/>
      <c r="F100"/>
      <c r="G100"/>
      <c r="H100"/>
      <c r="I100"/>
      <c r="J100" s="32"/>
      <c r="K100" s="2"/>
      <c r="L100" s="11"/>
      <c r="M100"/>
      <c r="O100"/>
      <c r="P100" s="2"/>
      <c r="Q100" s="2"/>
      <c r="S100" s="2"/>
      <c r="T100" s="2"/>
      <c r="U100"/>
      <c r="V100" s="4"/>
      <c r="W100" s="4"/>
      <c r="X100" s="11"/>
      <c r="Y100" s="11"/>
      <c r="Z100" s="11"/>
      <c r="AC100" s="11"/>
      <c r="AD100" s="11"/>
      <c r="AE100" s="11"/>
    </row>
    <row r="101" spans="1:31" x14ac:dyDescent="0.25">
      <c r="A101"/>
      <c r="B101" s="2"/>
      <c r="C101"/>
      <c r="D101"/>
      <c r="E101"/>
      <c r="F101"/>
      <c r="G101"/>
      <c r="H101"/>
      <c r="I101"/>
      <c r="J101" s="32"/>
      <c r="K101" s="2"/>
      <c r="L101" s="11"/>
      <c r="M101"/>
      <c r="O101"/>
      <c r="P101" s="2"/>
      <c r="Q101" s="2"/>
      <c r="S101" s="2"/>
      <c r="T101" s="2"/>
      <c r="U101"/>
      <c r="V101" s="4"/>
      <c r="W101" s="4"/>
      <c r="X101" s="11"/>
      <c r="Y101" s="11"/>
      <c r="Z101" s="11"/>
      <c r="AC101" s="11"/>
      <c r="AD101" s="11"/>
      <c r="AE101" s="11"/>
    </row>
    <row r="102" spans="1:31" x14ac:dyDescent="0.25">
      <c r="A102"/>
      <c r="B102" s="2"/>
      <c r="C102"/>
      <c r="D102"/>
      <c r="E102"/>
      <c r="F102"/>
      <c r="G102"/>
      <c r="H102"/>
      <c r="I102"/>
      <c r="J102" s="32"/>
      <c r="K102" s="2"/>
      <c r="L102" s="11"/>
      <c r="M102"/>
      <c r="O102"/>
      <c r="P102" s="2"/>
      <c r="Q102" s="2"/>
      <c r="S102" s="2"/>
      <c r="T102" s="2"/>
      <c r="U102"/>
      <c r="V102" s="4"/>
      <c r="W102" s="4"/>
      <c r="X102" s="11"/>
      <c r="Y102" s="11"/>
      <c r="Z102" s="11"/>
      <c r="AC102" s="11"/>
      <c r="AD102" s="11"/>
      <c r="AE102" s="11"/>
    </row>
    <row r="103" spans="1:31" x14ac:dyDescent="0.25">
      <c r="A103"/>
      <c r="B103" s="2"/>
      <c r="C103"/>
      <c r="D103"/>
      <c r="E103"/>
      <c r="F103"/>
      <c r="G103"/>
      <c r="H103"/>
      <c r="I103"/>
      <c r="J103" s="32"/>
      <c r="K103" s="2"/>
      <c r="L103" s="11"/>
      <c r="M103"/>
      <c r="O103"/>
      <c r="P103" s="2"/>
      <c r="Q103" s="2"/>
      <c r="S103" s="2"/>
      <c r="T103" s="2"/>
      <c r="U103"/>
      <c r="V103" s="4"/>
      <c r="W103" s="4"/>
      <c r="X103" s="11"/>
      <c r="Y103" s="11"/>
      <c r="Z103" s="11"/>
      <c r="AC103" s="11"/>
      <c r="AD103" s="11"/>
      <c r="AE103" s="11"/>
    </row>
    <row r="104" spans="1:31" x14ac:dyDescent="0.25">
      <c r="A104"/>
      <c r="B104" s="2"/>
      <c r="C104"/>
      <c r="D104"/>
      <c r="E104"/>
      <c r="F104"/>
      <c r="G104"/>
      <c r="H104"/>
      <c r="I104"/>
      <c r="J104" s="32"/>
      <c r="K104" s="2"/>
      <c r="L104" s="11"/>
      <c r="M104"/>
      <c r="O104"/>
      <c r="P104" s="2"/>
      <c r="Q104" s="2"/>
      <c r="S104" s="2"/>
      <c r="T104" s="2"/>
      <c r="U104"/>
      <c r="V104" s="4"/>
      <c r="W104" s="4"/>
      <c r="X104" s="11"/>
      <c r="Y104" s="11"/>
      <c r="Z104" s="11"/>
      <c r="AC104" s="11"/>
      <c r="AD104" s="11"/>
      <c r="AE104" s="11"/>
    </row>
    <row r="105" spans="1:31" x14ac:dyDescent="0.25">
      <c r="A105"/>
      <c r="B105" s="2"/>
      <c r="C105"/>
      <c r="D105"/>
      <c r="E105"/>
      <c r="F105"/>
      <c r="G105"/>
      <c r="H105"/>
      <c r="I105"/>
      <c r="J105" s="32"/>
      <c r="K105" s="2"/>
      <c r="L105" s="11"/>
      <c r="M105"/>
      <c r="O105"/>
      <c r="P105" s="2"/>
      <c r="Q105" s="2"/>
      <c r="S105" s="2"/>
      <c r="T105" s="2"/>
      <c r="U105"/>
      <c r="V105" s="4"/>
      <c r="W105" s="4"/>
      <c r="X105" s="11"/>
      <c r="Y105" s="11"/>
      <c r="Z105" s="11"/>
      <c r="AC105" s="11"/>
      <c r="AD105" s="11"/>
      <c r="AE105" s="11"/>
    </row>
    <row r="106" spans="1:31" x14ac:dyDescent="0.25">
      <c r="A106"/>
      <c r="B106" s="2"/>
      <c r="C106"/>
      <c r="D106"/>
      <c r="E106"/>
      <c r="F106"/>
      <c r="G106"/>
      <c r="H106"/>
      <c r="I106"/>
      <c r="J106" s="32"/>
      <c r="K106" s="2"/>
      <c r="L106" s="11"/>
      <c r="M106"/>
      <c r="O106"/>
      <c r="P106" s="2"/>
      <c r="Q106" s="2"/>
      <c r="S106" s="2"/>
      <c r="T106" s="2"/>
      <c r="U106"/>
      <c r="V106" s="4"/>
      <c r="W106" s="4"/>
      <c r="X106" s="11"/>
      <c r="Y106" s="11"/>
      <c r="Z106" s="11"/>
      <c r="AC106" s="11"/>
      <c r="AD106" s="11"/>
      <c r="AE106" s="11"/>
    </row>
    <row r="107" spans="1:31" x14ac:dyDescent="0.25">
      <c r="A107"/>
      <c r="B107" s="2"/>
      <c r="C107"/>
      <c r="D107"/>
      <c r="E107"/>
      <c r="F107"/>
      <c r="G107"/>
      <c r="H107"/>
      <c r="I107"/>
      <c r="J107" s="32"/>
      <c r="K107" s="2"/>
      <c r="L107" s="11"/>
      <c r="M107"/>
      <c r="O107"/>
      <c r="P107" s="2"/>
      <c r="Q107" s="2"/>
      <c r="S107" s="2"/>
      <c r="T107" s="2"/>
      <c r="U107"/>
      <c r="V107" s="4"/>
      <c r="W107" s="4"/>
      <c r="X107" s="11"/>
      <c r="Y107" s="11"/>
      <c r="Z107" s="11"/>
      <c r="AC107" s="11"/>
      <c r="AD107" s="11"/>
      <c r="AE107" s="11"/>
    </row>
    <row r="108" spans="1:31" x14ac:dyDescent="0.25">
      <c r="A108"/>
      <c r="B108" s="2"/>
      <c r="C108"/>
      <c r="D108"/>
      <c r="E108"/>
      <c r="F108"/>
      <c r="G108"/>
      <c r="H108"/>
      <c r="I108"/>
      <c r="J108" s="32"/>
      <c r="K108" s="2"/>
      <c r="L108" s="11"/>
      <c r="M108"/>
      <c r="O108"/>
      <c r="P108" s="2"/>
      <c r="Q108" s="2"/>
      <c r="S108" s="2"/>
      <c r="T108" s="2"/>
      <c r="U108"/>
      <c r="V108" s="4"/>
      <c r="W108" s="4"/>
      <c r="X108" s="11"/>
      <c r="Y108" s="11"/>
      <c r="Z108" s="11"/>
      <c r="AC108" s="11"/>
      <c r="AD108" s="11"/>
      <c r="AE108" s="11"/>
    </row>
    <row r="109" spans="1:31" x14ac:dyDescent="0.25">
      <c r="A109"/>
      <c r="B109" s="2"/>
      <c r="C109"/>
      <c r="D109"/>
      <c r="E109"/>
      <c r="F109"/>
      <c r="G109"/>
      <c r="H109"/>
      <c r="I109"/>
      <c r="J109" s="32"/>
      <c r="K109" s="2"/>
      <c r="L109" s="11"/>
      <c r="M109"/>
      <c r="O109"/>
      <c r="P109" s="2"/>
      <c r="Q109" s="2"/>
      <c r="S109" s="2"/>
      <c r="T109" s="2"/>
      <c r="U109"/>
      <c r="V109" s="4"/>
      <c r="W109" s="4"/>
      <c r="X109" s="11"/>
      <c r="Y109" s="11"/>
      <c r="Z109" s="11"/>
      <c r="AC109" s="11"/>
      <c r="AD109" s="11"/>
      <c r="AE109" s="11"/>
    </row>
    <row r="110" spans="1:31" x14ac:dyDescent="0.25">
      <c r="A110"/>
      <c r="B110" s="2"/>
      <c r="C110"/>
      <c r="D110"/>
      <c r="E110"/>
      <c r="F110"/>
      <c r="G110"/>
      <c r="H110"/>
      <c r="I110"/>
      <c r="J110" s="32"/>
      <c r="K110" s="2"/>
      <c r="L110" s="11"/>
      <c r="M110"/>
      <c r="O110"/>
      <c r="P110" s="2"/>
      <c r="Q110" s="2"/>
      <c r="S110" s="2"/>
      <c r="T110" s="2"/>
      <c r="U110"/>
      <c r="V110" s="4"/>
      <c r="W110" s="4"/>
      <c r="X110" s="11"/>
      <c r="Y110" s="11"/>
      <c r="Z110" s="11"/>
      <c r="AC110" s="11"/>
      <c r="AD110" s="11"/>
      <c r="AE110" s="11"/>
    </row>
    <row r="111" spans="1:31" x14ac:dyDescent="0.25">
      <c r="A111"/>
      <c r="B111" s="2"/>
      <c r="C111"/>
      <c r="D111"/>
      <c r="E111"/>
      <c r="F111"/>
      <c r="G111"/>
      <c r="H111"/>
      <c r="I111"/>
      <c r="J111" s="32"/>
      <c r="K111" s="2"/>
      <c r="L111" s="11"/>
      <c r="M111"/>
      <c r="O111"/>
      <c r="P111" s="2"/>
      <c r="Q111" s="2"/>
      <c r="S111" s="2"/>
      <c r="T111" s="2"/>
      <c r="U111"/>
      <c r="V111" s="4"/>
      <c r="W111" s="4"/>
      <c r="X111" s="11"/>
      <c r="Y111" s="11"/>
      <c r="Z111" s="11"/>
      <c r="AC111" s="11"/>
      <c r="AD111" s="11"/>
      <c r="AE111" s="11"/>
    </row>
    <row r="112" spans="1:31" x14ac:dyDescent="0.25">
      <c r="A112"/>
      <c r="B112" s="2"/>
      <c r="C112"/>
      <c r="D112"/>
      <c r="E112"/>
      <c r="F112"/>
      <c r="G112"/>
      <c r="H112"/>
      <c r="I112"/>
      <c r="J112" s="32"/>
      <c r="K112" s="2"/>
      <c r="L112" s="11"/>
      <c r="M112"/>
      <c r="O112"/>
      <c r="P112" s="2"/>
      <c r="Q112" s="2"/>
      <c r="S112" s="2"/>
      <c r="T112" s="2"/>
      <c r="U112"/>
      <c r="V112" s="4"/>
      <c r="W112" s="4"/>
      <c r="X112" s="11"/>
      <c r="Y112" s="11"/>
      <c r="Z112" s="11"/>
      <c r="AC112" s="11"/>
      <c r="AD112" s="11"/>
      <c r="AE112" s="11"/>
    </row>
    <row r="113" spans="1:31" x14ac:dyDescent="0.25">
      <c r="A113"/>
      <c r="B113" s="2"/>
      <c r="C113"/>
      <c r="D113"/>
      <c r="E113"/>
      <c r="F113"/>
      <c r="G113"/>
      <c r="H113"/>
      <c r="I113"/>
      <c r="J113" s="32"/>
      <c r="K113" s="2"/>
      <c r="L113" s="11"/>
      <c r="M113"/>
      <c r="O113"/>
      <c r="P113" s="2"/>
      <c r="Q113" s="2"/>
      <c r="S113" s="2"/>
      <c r="T113" s="2"/>
      <c r="U113"/>
      <c r="V113" s="4"/>
      <c r="W113" s="4"/>
      <c r="X113" s="11"/>
      <c r="Y113" s="11"/>
      <c r="Z113" s="11"/>
      <c r="AC113" s="11"/>
      <c r="AD113" s="11"/>
      <c r="AE113" s="11"/>
    </row>
    <row r="114" spans="1:31" x14ac:dyDescent="0.25">
      <c r="A114"/>
      <c r="B114" s="2"/>
      <c r="C114"/>
      <c r="D114"/>
      <c r="E114"/>
      <c r="F114"/>
      <c r="G114"/>
      <c r="H114"/>
      <c r="I114"/>
      <c r="J114" s="32"/>
      <c r="K114" s="2"/>
      <c r="L114" s="11"/>
      <c r="M114"/>
      <c r="O114"/>
      <c r="P114" s="2"/>
      <c r="Q114" s="2"/>
      <c r="S114" s="2"/>
      <c r="T114" s="2"/>
      <c r="U114"/>
      <c r="V114" s="4"/>
      <c r="W114" s="4"/>
      <c r="X114" s="11"/>
      <c r="Y114" s="11"/>
      <c r="Z114" s="11"/>
      <c r="AC114" s="11"/>
      <c r="AD114" s="11"/>
      <c r="AE114" s="11"/>
    </row>
    <row r="115" spans="1:31" x14ac:dyDescent="0.25">
      <c r="A115"/>
      <c r="B115" s="2"/>
      <c r="C115"/>
      <c r="D115"/>
      <c r="E115"/>
      <c r="F115"/>
      <c r="G115"/>
      <c r="H115"/>
      <c r="I115"/>
      <c r="J115" s="32"/>
      <c r="K115" s="2"/>
      <c r="L115" s="11"/>
      <c r="M115"/>
      <c r="O115"/>
      <c r="P115" s="2"/>
      <c r="Q115" s="2"/>
      <c r="S115" s="2"/>
      <c r="T115" s="2"/>
      <c r="U115"/>
      <c r="V115" s="4"/>
      <c r="W115" s="4"/>
      <c r="X115" s="11"/>
      <c r="Y115" s="11"/>
      <c r="Z115" s="11"/>
      <c r="AC115" s="11"/>
      <c r="AD115" s="11"/>
      <c r="AE115" s="11"/>
    </row>
    <row r="116" spans="1:31" x14ac:dyDescent="0.25">
      <c r="A116"/>
      <c r="B116" s="2"/>
      <c r="C116"/>
      <c r="D116"/>
      <c r="E116"/>
      <c r="F116"/>
      <c r="G116"/>
      <c r="H116"/>
      <c r="I116"/>
      <c r="J116" s="32"/>
      <c r="K116" s="2"/>
      <c r="L116" s="11"/>
      <c r="M116"/>
      <c r="O116"/>
      <c r="P116" s="2"/>
      <c r="Q116" s="2"/>
      <c r="S116" s="2"/>
      <c r="T116" s="2"/>
      <c r="U116"/>
      <c r="V116" s="4"/>
      <c r="W116" s="4"/>
      <c r="X116" s="11"/>
      <c r="Y116" s="11"/>
      <c r="Z116" s="11"/>
      <c r="AC116" s="11"/>
      <c r="AD116" s="11"/>
      <c r="AE116" s="11"/>
    </row>
    <row r="117" spans="1:31" x14ac:dyDescent="0.25">
      <c r="A117"/>
      <c r="B117" s="2"/>
      <c r="C117"/>
      <c r="D117"/>
      <c r="E117"/>
      <c r="F117"/>
      <c r="G117"/>
      <c r="H117"/>
      <c r="I117"/>
      <c r="J117" s="32"/>
      <c r="K117" s="2"/>
      <c r="L117" s="11"/>
      <c r="M117"/>
      <c r="O117"/>
      <c r="P117" s="2"/>
      <c r="Q117" s="2"/>
      <c r="S117" s="2"/>
      <c r="T117" s="2"/>
      <c r="U117"/>
      <c r="V117" s="4"/>
      <c r="W117" s="4"/>
      <c r="X117" s="11"/>
      <c r="Y117" s="11"/>
      <c r="Z117" s="11"/>
      <c r="AC117" s="11"/>
      <c r="AD117" s="11"/>
      <c r="AE117" s="11"/>
    </row>
    <row r="118" spans="1:31" x14ac:dyDescent="0.25">
      <c r="A118"/>
      <c r="B118" s="2"/>
      <c r="C118"/>
      <c r="D118"/>
      <c r="E118"/>
      <c r="F118"/>
      <c r="G118"/>
      <c r="H118"/>
      <c r="I118"/>
      <c r="J118" s="32"/>
      <c r="K118" s="2"/>
      <c r="L118" s="11"/>
      <c r="M118"/>
      <c r="O118"/>
      <c r="P118" s="2"/>
      <c r="Q118" s="2"/>
      <c r="S118" s="2"/>
      <c r="T118" s="2"/>
      <c r="U118"/>
      <c r="V118" s="4"/>
      <c r="W118" s="4"/>
      <c r="X118" s="11"/>
      <c r="Y118" s="11"/>
      <c r="Z118" s="11"/>
      <c r="AC118" s="11"/>
      <c r="AD118" s="11"/>
      <c r="AE118" s="11"/>
    </row>
    <row r="119" spans="1:31" x14ac:dyDescent="0.25">
      <c r="A119"/>
      <c r="B119" s="2"/>
      <c r="C119"/>
      <c r="D119"/>
      <c r="E119"/>
      <c r="F119"/>
      <c r="G119"/>
      <c r="H119"/>
      <c r="I119"/>
      <c r="J119" s="32"/>
      <c r="K119" s="2"/>
      <c r="L119" s="11"/>
      <c r="M119"/>
      <c r="O119"/>
      <c r="P119" s="2"/>
      <c r="Q119" s="2"/>
      <c r="S119" s="2"/>
      <c r="T119" s="2"/>
      <c r="U119"/>
      <c r="V119" s="4"/>
      <c r="W119" s="4"/>
      <c r="X119" s="11"/>
      <c r="Y119" s="11"/>
      <c r="Z119" s="11"/>
      <c r="AC119" s="11"/>
      <c r="AD119" s="11"/>
      <c r="AE119" s="11"/>
    </row>
    <row r="120" spans="1:31" x14ac:dyDescent="0.25">
      <c r="A120"/>
      <c r="B120" s="2"/>
      <c r="C120"/>
      <c r="D120"/>
      <c r="E120"/>
      <c r="F120"/>
      <c r="G120"/>
      <c r="H120"/>
      <c r="I120"/>
      <c r="J120" s="32"/>
      <c r="K120" s="2"/>
      <c r="L120" s="11"/>
      <c r="M120"/>
      <c r="O120"/>
      <c r="P120" s="2"/>
      <c r="Q120" s="2"/>
      <c r="S120" s="2"/>
      <c r="T120" s="2"/>
      <c r="U120"/>
      <c r="V120" s="4"/>
      <c r="W120" s="4"/>
      <c r="X120" s="11"/>
      <c r="Y120" s="11"/>
      <c r="Z120" s="11"/>
      <c r="AC120" s="11"/>
      <c r="AD120" s="11"/>
      <c r="AE120" s="11"/>
    </row>
    <row r="121" spans="1:31" x14ac:dyDescent="0.25">
      <c r="A121"/>
      <c r="B121" s="2"/>
      <c r="C121"/>
      <c r="D121"/>
      <c r="E121"/>
      <c r="F121"/>
      <c r="G121"/>
      <c r="H121"/>
      <c r="I121"/>
      <c r="J121" s="32"/>
      <c r="K121" s="2"/>
      <c r="L121" s="11"/>
      <c r="M121"/>
      <c r="O121"/>
      <c r="P121" s="2"/>
      <c r="Q121" s="2"/>
      <c r="S121" s="2"/>
      <c r="T121" s="2"/>
      <c r="U121"/>
      <c r="V121" s="4"/>
      <c r="W121" s="4"/>
      <c r="X121" s="11"/>
      <c r="Y121" s="11"/>
      <c r="Z121" s="11"/>
      <c r="AC121" s="11"/>
      <c r="AD121" s="11"/>
      <c r="AE121" s="11"/>
    </row>
    <row r="122" spans="1:31" x14ac:dyDescent="0.25">
      <c r="A122"/>
      <c r="B122" s="2"/>
      <c r="C122"/>
      <c r="D122"/>
      <c r="E122"/>
      <c r="F122"/>
      <c r="G122"/>
      <c r="H122"/>
      <c r="I122"/>
      <c r="J122" s="32"/>
      <c r="K122" s="2"/>
      <c r="L122" s="11"/>
      <c r="M122"/>
      <c r="O122"/>
      <c r="P122" s="2"/>
      <c r="Q122" s="2"/>
      <c r="S122" s="2"/>
      <c r="T122" s="2"/>
      <c r="U122"/>
      <c r="V122" s="4"/>
      <c r="W122" s="4"/>
      <c r="X122" s="11"/>
      <c r="Y122" s="11"/>
      <c r="Z122" s="11"/>
      <c r="AC122" s="11"/>
      <c r="AD122" s="11"/>
      <c r="AE122" s="11"/>
    </row>
    <row r="123" spans="1:31" x14ac:dyDescent="0.25">
      <c r="A123"/>
      <c r="B123" s="2"/>
      <c r="C123"/>
      <c r="D123"/>
      <c r="E123"/>
      <c r="F123"/>
      <c r="G123"/>
      <c r="H123"/>
      <c r="I123"/>
      <c r="J123" s="32"/>
      <c r="K123" s="2"/>
      <c r="L123" s="11"/>
      <c r="M123"/>
      <c r="O123"/>
      <c r="P123" s="2"/>
      <c r="Q123" s="2"/>
      <c r="S123" s="2"/>
      <c r="T123" s="2"/>
      <c r="U123"/>
      <c r="V123" s="4"/>
      <c r="W123" s="4"/>
      <c r="X123" s="11"/>
      <c r="Y123" s="11"/>
      <c r="Z123" s="11"/>
      <c r="AC123" s="11"/>
      <c r="AD123" s="11"/>
      <c r="AE123" s="11"/>
    </row>
    <row r="124" spans="1:31" x14ac:dyDescent="0.25">
      <c r="A124"/>
      <c r="B124" s="2"/>
      <c r="C124"/>
      <c r="D124"/>
      <c r="E124"/>
      <c r="F124"/>
      <c r="G124"/>
      <c r="H124"/>
      <c r="I124"/>
      <c r="J124" s="32"/>
      <c r="K124" s="2"/>
      <c r="L124" s="11"/>
      <c r="M124"/>
      <c r="O124"/>
      <c r="P124" s="2"/>
      <c r="Q124" s="2"/>
      <c r="S124" s="2"/>
      <c r="T124" s="2"/>
      <c r="U124"/>
      <c r="V124" s="4"/>
      <c r="W124" s="4"/>
      <c r="X124" s="11"/>
      <c r="Y124" s="11"/>
      <c r="Z124" s="11"/>
      <c r="AC124" s="11"/>
      <c r="AD124" s="11"/>
      <c r="AE124" s="11"/>
    </row>
    <row r="125" spans="1:31" x14ac:dyDescent="0.25">
      <c r="A125"/>
      <c r="B125" s="2"/>
      <c r="C125"/>
      <c r="D125"/>
      <c r="E125"/>
      <c r="F125"/>
      <c r="G125"/>
      <c r="H125"/>
      <c r="I125"/>
      <c r="J125" s="32"/>
      <c r="K125" s="2"/>
      <c r="L125" s="11"/>
      <c r="M125"/>
      <c r="O125"/>
      <c r="P125" s="2"/>
      <c r="Q125" s="2"/>
      <c r="S125" s="2"/>
      <c r="T125" s="2"/>
      <c r="U125"/>
      <c r="V125" s="4"/>
      <c r="W125" s="4"/>
      <c r="X125" s="11"/>
      <c r="Y125" s="11"/>
      <c r="Z125" s="11"/>
      <c r="AC125" s="11"/>
      <c r="AD125" s="11"/>
      <c r="AE125" s="11"/>
    </row>
    <row r="126" spans="1:31" x14ac:dyDescent="0.25">
      <c r="A126"/>
      <c r="B126" s="2"/>
      <c r="C126"/>
      <c r="D126"/>
      <c r="E126"/>
      <c r="F126"/>
      <c r="G126"/>
      <c r="H126"/>
      <c r="I126"/>
      <c r="J126" s="32"/>
      <c r="K126" s="2"/>
      <c r="L126" s="11"/>
      <c r="M126"/>
      <c r="O126"/>
      <c r="P126" s="2"/>
      <c r="Q126" s="2"/>
      <c r="S126" s="2"/>
      <c r="T126" s="2"/>
      <c r="U126"/>
      <c r="V126" s="4"/>
      <c r="W126" s="4"/>
      <c r="X126" s="11"/>
      <c r="Y126" s="11"/>
      <c r="Z126" s="11"/>
      <c r="AC126" s="11"/>
      <c r="AD126" s="11"/>
      <c r="AE126" s="11"/>
    </row>
    <row r="127" spans="1:31" x14ac:dyDescent="0.25">
      <c r="A127"/>
      <c r="B127" s="2"/>
      <c r="C127"/>
      <c r="D127"/>
      <c r="E127"/>
      <c r="F127"/>
      <c r="G127"/>
      <c r="H127"/>
      <c r="I127"/>
      <c r="J127" s="32"/>
      <c r="K127" s="2"/>
      <c r="L127" s="11"/>
      <c r="M127"/>
      <c r="O127"/>
      <c r="P127" s="2"/>
      <c r="Q127" s="2"/>
      <c r="S127" s="2"/>
      <c r="T127" s="2"/>
      <c r="U127"/>
      <c r="V127" s="4"/>
      <c r="W127" s="4"/>
      <c r="X127" s="11"/>
      <c r="Y127" s="11"/>
      <c r="Z127" s="11"/>
      <c r="AC127" s="11"/>
      <c r="AD127" s="11"/>
      <c r="AE127" s="11"/>
    </row>
    <row r="128" spans="1:31" x14ac:dyDescent="0.25">
      <c r="A128"/>
      <c r="B128" s="2"/>
      <c r="C128"/>
      <c r="D128"/>
      <c r="E128"/>
      <c r="F128"/>
      <c r="G128"/>
      <c r="H128"/>
      <c r="I128"/>
      <c r="J128" s="32"/>
      <c r="K128" s="2"/>
      <c r="L128" s="11"/>
      <c r="M128"/>
      <c r="O128"/>
      <c r="P128" s="2"/>
      <c r="Q128" s="2"/>
      <c r="S128" s="2"/>
      <c r="T128" s="2"/>
      <c r="U128"/>
      <c r="V128" s="4"/>
      <c r="W128" s="4"/>
      <c r="X128" s="11"/>
      <c r="Y128" s="11"/>
      <c r="Z128" s="11"/>
      <c r="AC128" s="11"/>
      <c r="AD128" s="11"/>
      <c r="AE128" s="11"/>
    </row>
    <row r="129" spans="1:31" x14ac:dyDescent="0.25">
      <c r="A129"/>
      <c r="B129" s="2"/>
      <c r="C129"/>
      <c r="D129"/>
      <c r="E129"/>
      <c r="F129"/>
      <c r="G129"/>
      <c r="H129"/>
      <c r="I129"/>
      <c r="J129" s="32"/>
      <c r="K129" s="2"/>
      <c r="L129" s="11"/>
      <c r="M129"/>
      <c r="O129"/>
      <c r="P129" s="2"/>
      <c r="Q129" s="2"/>
      <c r="S129" s="2"/>
      <c r="T129" s="2"/>
      <c r="U129"/>
      <c r="V129" s="4"/>
      <c r="W129" s="4"/>
      <c r="X129" s="11"/>
      <c r="Y129" s="11"/>
      <c r="Z129" s="11"/>
      <c r="AC129" s="11"/>
      <c r="AD129" s="11"/>
      <c r="AE129" s="11"/>
    </row>
    <row r="130" spans="1:31" x14ac:dyDescent="0.25">
      <c r="A130"/>
      <c r="B130" s="2"/>
      <c r="C130"/>
      <c r="D130"/>
      <c r="E130"/>
      <c r="F130"/>
      <c r="G130"/>
      <c r="H130"/>
      <c r="I130"/>
      <c r="J130" s="32"/>
      <c r="K130" s="2"/>
      <c r="L130" s="11"/>
      <c r="M130"/>
      <c r="O130"/>
      <c r="P130" s="2"/>
      <c r="Q130" s="2"/>
      <c r="S130" s="2"/>
      <c r="T130" s="2"/>
      <c r="U130"/>
      <c r="V130" s="4"/>
      <c r="W130" s="4"/>
      <c r="X130" s="11"/>
      <c r="Y130" s="11"/>
      <c r="Z130" s="11"/>
      <c r="AC130" s="11"/>
      <c r="AD130" s="11"/>
      <c r="AE130" s="11"/>
    </row>
    <row r="131" spans="1:31" x14ac:dyDescent="0.25">
      <c r="A131"/>
      <c r="B131" s="2"/>
      <c r="C131"/>
      <c r="D131"/>
      <c r="E131"/>
      <c r="F131"/>
      <c r="G131"/>
      <c r="H131"/>
      <c r="I131"/>
      <c r="J131" s="32"/>
      <c r="K131" s="2"/>
      <c r="L131" s="11"/>
      <c r="M131"/>
      <c r="O131"/>
      <c r="P131" s="2"/>
      <c r="Q131" s="2"/>
      <c r="S131" s="2"/>
      <c r="T131" s="2"/>
      <c r="U131"/>
      <c r="V131" s="4"/>
      <c r="W131" s="4"/>
      <c r="X131" s="11"/>
      <c r="Y131" s="11"/>
      <c r="Z131" s="11"/>
      <c r="AC131" s="11"/>
      <c r="AD131" s="11"/>
      <c r="AE131" s="11"/>
    </row>
    <row r="132" spans="1:31" x14ac:dyDescent="0.25">
      <c r="A132"/>
      <c r="B132" s="2"/>
      <c r="C132"/>
      <c r="D132"/>
      <c r="E132"/>
      <c r="F132"/>
      <c r="G132"/>
      <c r="H132"/>
      <c r="I132"/>
      <c r="J132" s="32"/>
      <c r="K132" s="2"/>
      <c r="L132" s="11"/>
      <c r="M132"/>
      <c r="O132"/>
      <c r="P132" s="2"/>
      <c r="Q132" s="2"/>
      <c r="S132" s="2"/>
      <c r="T132" s="2"/>
      <c r="U132"/>
      <c r="V132" s="4"/>
      <c r="W132" s="4"/>
      <c r="X132" s="11"/>
      <c r="Y132" s="11"/>
      <c r="Z132" s="11"/>
      <c r="AC132" s="11"/>
      <c r="AD132" s="11"/>
      <c r="AE132" s="11"/>
    </row>
    <row r="133" spans="1:31" x14ac:dyDescent="0.25">
      <c r="A133"/>
      <c r="B133" s="2"/>
      <c r="C133"/>
      <c r="D133"/>
      <c r="E133"/>
      <c r="F133"/>
      <c r="G133"/>
      <c r="H133"/>
      <c r="I133"/>
      <c r="J133" s="32"/>
      <c r="K133" s="2"/>
      <c r="L133" s="11"/>
      <c r="M133"/>
      <c r="O133"/>
      <c r="P133" s="2"/>
      <c r="Q133" s="2"/>
      <c r="S133" s="2"/>
      <c r="T133" s="2"/>
      <c r="U133"/>
      <c r="V133" s="4"/>
      <c r="W133" s="4"/>
      <c r="X133" s="11"/>
      <c r="Y133" s="11"/>
      <c r="Z133" s="11"/>
      <c r="AC133" s="11"/>
      <c r="AD133" s="11"/>
      <c r="AE133" s="11"/>
    </row>
    <row r="134" spans="1:31" x14ac:dyDescent="0.25">
      <c r="A134"/>
      <c r="B134" s="2"/>
      <c r="C134"/>
      <c r="D134"/>
      <c r="E134"/>
      <c r="F134"/>
      <c r="G134"/>
      <c r="H134"/>
      <c r="I134"/>
      <c r="J134" s="32"/>
      <c r="K134" s="2"/>
      <c r="L134" s="11"/>
      <c r="M134"/>
      <c r="O134"/>
      <c r="P134" s="2"/>
      <c r="Q134" s="2"/>
      <c r="S134" s="2"/>
      <c r="T134" s="2"/>
      <c r="U134"/>
      <c r="V134" s="4"/>
      <c r="W134" s="4"/>
      <c r="X134" s="11"/>
      <c r="Y134" s="11"/>
      <c r="Z134" s="11"/>
      <c r="AC134" s="11"/>
      <c r="AD134" s="11"/>
      <c r="AE134" s="11"/>
    </row>
    <row r="135" spans="1:31" x14ac:dyDescent="0.25">
      <c r="A135"/>
      <c r="B135" s="2"/>
      <c r="C135"/>
      <c r="D135"/>
      <c r="E135"/>
      <c r="F135"/>
      <c r="G135"/>
      <c r="H135"/>
      <c r="I135"/>
      <c r="J135" s="32"/>
      <c r="K135" s="2"/>
      <c r="L135" s="11"/>
      <c r="M135"/>
      <c r="O135"/>
      <c r="P135" s="2"/>
      <c r="Q135" s="2"/>
      <c r="S135" s="2"/>
      <c r="T135" s="2"/>
      <c r="U135"/>
      <c r="V135" s="4"/>
      <c r="W135" s="4"/>
      <c r="X135" s="11"/>
      <c r="Y135" s="11"/>
      <c r="Z135" s="11"/>
      <c r="AC135" s="11"/>
      <c r="AD135" s="11"/>
      <c r="AE135" s="11"/>
    </row>
    <row r="136" spans="1:31" x14ac:dyDescent="0.25">
      <c r="A136"/>
      <c r="B136" s="2"/>
      <c r="C136"/>
      <c r="D136"/>
      <c r="E136"/>
      <c r="F136"/>
      <c r="G136"/>
      <c r="H136"/>
      <c r="I136"/>
      <c r="J136" s="32"/>
      <c r="K136" s="2"/>
      <c r="L136" s="11"/>
      <c r="M136"/>
      <c r="O136"/>
      <c r="P136" s="2"/>
      <c r="Q136" s="2"/>
      <c r="S136" s="2"/>
      <c r="T136" s="2"/>
      <c r="U136"/>
      <c r="V136" s="4"/>
      <c r="W136" s="4"/>
      <c r="X136" s="11"/>
      <c r="Y136" s="11"/>
      <c r="Z136" s="11"/>
      <c r="AC136" s="11"/>
      <c r="AD136" s="11"/>
      <c r="AE136" s="11"/>
    </row>
    <row r="137" spans="1:31" x14ac:dyDescent="0.25">
      <c r="A137"/>
      <c r="B137" s="2"/>
      <c r="C137"/>
      <c r="D137"/>
      <c r="E137"/>
      <c r="F137"/>
      <c r="G137"/>
      <c r="H137"/>
      <c r="I137"/>
      <c r="J137" s="32"/>
      <c r="K137" s="2"/>
      <c r="L137" s="11"/>
      <c r="M137"/>
      <c r="O137"/>
      <c r="P137" s="2"/>
      <c r="Q137" s="2"/>
      <c r="S137" s="2"/>
      <c r="T137" s="2"/>
      <c r="U137"/>
      <c r="V137" s="4"/>
      <c r="W137" s="4"/>
      <c r="X137" s="11"/>
      <c r="Y137" s="11"/>
      <c r="Z137" s="11"/>
      <c r="AC137" s="11"/>
      <c r="AD137" s="11"/>
      <c r="AE137" s="11"/>
    </row>
    <row r="138" spans="1:31" x14ac:dyDescent="0.25">
      <c r="A138"/>
      <c r="B138" s="2"/>
      <c r="C138"/>
      <c r="D138"/>
      <c r="E138"/>
      <c r="F138"/>
      <c r="G138"/>
      <c r="H138"/>
      <c r="I138"/>
      <c r="J138" s="32"/>
      <c r="K138" s="2"/>
      <c r="L138" s="11"/>
      <c r="M138"/>
      <c r="O138"/>
      <c r="P138" s="2"/>
      <c r="Q138" s="2"/>
      <c r="S138" s="2"/>
      <c r="T138" s="2"/>
      <c r="U138"/>
      <c r="V138" s="4"/>
      <c r="W138" s="4"/>
      <c r="X138" s="11"/>
      <c r="Y138" s="11"/>
      <c r="Z138" s="11"/>
      <c r="AC138" s="11"/>
      <c r="AD138" s="11"/>
      <c r="AE138" s="11"/>
    </row>
    <row r="139" spans="1:31" x14ac:dyDescent="0.25">
      <c r="A139"/>
      <c r="B139" s="2"/>
      <c r="C139"/>
      <c r="D139"/>
      <c r="E139"/>
      <c r="F139"/>
      <c r="G139"/>
      <c r="H139"/>
      <c r="I139"/>
      <c r="J139" s="32"/>
      <c r="K139" s="2"/>
      <c r="L139" s="11"/>
      <c r="M139"/>
      <c r="O139"/>
      <c r="P139" s="2"/>
      <c r="Q139" s="2"/>
      <c r="S139" s="2"/>
      <c r="T139" s="2"/>
      <c r="U139"/>
      <c r="V139" s="4"/>
      <c r="W139" s="4"/>
      <c r="X139" s="11"/>
      <c r="Y139" s="11"/>
      <c r="Z139" s="11"/>
      <c r="AC139" s="11"/>
      <c r="AD139" s="11"/>
      <c r="AE139" s="11"/>
    </row>
    <row r="140" spans="1:31" x14ac:dyDescent="0.25">
      <c r="A140"/>
      <c r="B140" s="2"/>
      <c r="C140"/>
      <c r="D140"/>
      <c r="E140"/>
      <c r="F140"/>
      <c r="G140"/>
      <c r="H140"/>
      <c r="I140"/>
      <c r="J140" s="32"/>
      <c r="K140" s="2"/>
      <c r="L140" s="11"/>
      <c r="M140"/>
      <c r="O140"/>
      <c r="P140" s="2"/>
      <c r="Q140" s="2"/>
      <c r="S140" s="2"/>
      <c r="T140" s="2"/>
      <c r="U140"/>
      <c r="V140" s="4"/>
      <c r="W140" s="4"/>
      <c r="X140" s="11"/>
      <c r="Y140" s="11"/>
      <c r="Z140" s="11"/>
      <c r="AC140" s="11"/>
      <c r="AD140" s="11"/>
      <c r="AE140" s="11"/>
    </row>
    <row r="141" spans="1:31" x14ac:dyDescent="0.25">
      <c r="A141"/>
      <c r="B141" s="2"/>
      <c r="C141"/>
      <c r="D141"/>
      <c r="E141"/>
      <c r="F141"/>
      <c r="G141"/>
      <c r="H141"/>
      <c r="I141"/>
      <c r="J141" s="32"/>
      <c r="K141" s="2"/>
      <c r="L141" s="11"/>
      <c r="M141"/>
      <c r="O141"/>
      <c r="P141" s="2"/>
      <c r="Q141" s="2"/>
      <c r="S141" s="2"/>
      <c r="T141" s="2"/>
      <c r="U141"/>
      <c r="V141" s="4"/>
      <c r="W141" s="4"/>
      <c r="X141" s="11"/>
      <c r="Y141" s="11"/>
      <c r="Z141" s="11"/>
      <c r="AC141" s="11"/>
      <c r="AD141" s="11"/>
      <c r="AE141" s="11"/>
    </row>
    <row r="142" spans="1:31" x14ac:dyDescent="0.25">
      <c r="A142"/>
      <c r="B142" s="2"/>
      <c r="C142"/>
      <c r="D142"/>
      <c r="E142"/>
      <c r="F142"/>
      <c r="G142"/>
      <c r="H142"/>
      <c r="I142"/>
      <c r="J142" s="32"/>
      <c r="K142" s="2"/>
      <c r="L142" s="11"/>
      <c r="M142"/>
      <c r="O142"/>
      <c r="P142" s="2"/>
      <c r="Q142" s="2"/>
      <c r="S142" s="2"/>
      <c r="T142" s="2"/>
      <c r="U142"/>
      <c r="V142" s="4"/>
      <c r="W142" s="4"/>
      <c r="X142" s="11"/>
      <c r="Y142" s="11"/>
      <c r="Z142" s="11"/>
      <c r="AC142" s="11"/>
      <c r="AD142" s="11"/>
      <c r="AE142" s="11"/>
    </row>
    <row r="143" spans="1:31" x14ac:dyDescent="0.25">
      <c r="A143"/>
      <c r="B143" s="2"/>
      <c r="C143"/>
      <c r="D143"/>
      <c r="E143"/>
      <c r="F143"/>
      <c r="G143"/>
      <c r="H143"/>
      <c r="I143"/>
      <c r="J143" s="32"/>
      <c r="K143" s="2"/>
      <c r="L143" s="11"/>
      <c r="M143"/>
      <c r="O143"/>
      <c r="P143" s="2"/>
      <c r="Q143" s="2"/>
      <c r="S143" s="2"/>
      <c r="T143" s="2"/>
      <c r="U143"/>
      <c r="V143" s="4"/>
      <c r="W143" s="4"/>
      <c r="X143" s="11"/>
      <c r="Y143" s="11"/>
      <c r="Z143" s="11"/>
      <c r="AC143" s="11"/>
      <c r="AD143" s="11"/>
      <c r="AE143" s="11"/>
    </row>
    <row r="144" spans="1:31" x14ac:dyDescent="0.25">
      <c r="A144"/>
      <c r="B144" s="2"/>
      <c r="C144"/>
      <c r="D144"/>
      <c r="E144"/>
      <c r="F144"/>
      <c r="G144"/>
      <c r="H144"/>
      <c r="I144"/>
      <c r="J144" s="32"/>
      <c r="K144" s="2"/>
      <c r="L144" s="11"/>
      <c r="M144"/>
      <c r="O144"/>
      <c r="P144" s="2"/>
      <c r="Q144" s="2"/>
      <c r="S144" s="2"/>
      <c r="T144" s="2"/>
      <c r="U144"/>
      <c r="V144" s="4"/>
      <c r="W144" s="4"/>
      <c r="X144" s="11"/>
      <c r="Y144" s="11"/>
      <c r="Z144" s="11"/>
      <c r="AC144" s="11"/>
      <c r="AD144" s="11"/>
      <c r="AE144" s="11"/>
    </row>
    <row r="145" spans="1:31" x14ac:dyDescent="0.25">
      <c r="A145"/>
      <c r="B145" s="2"/>
      <c r="C145"/>
      <c r="D145"/>
      <c r="E145"/>
      <c r="F145"/>
      <c r="G145"/>
      <c r="H145"/>
      <c r="I145"/>
      <c r="J145" s="32"/>
      <c r="K145" s="2"/>
      <c r="L145" s="11"/>
      <c r="M145"/>
      <c r="O145"/>
      <c r="P145" s="2"/>
      <c r="Q145" s="2"/>
      <c r="S145" s="2"/>
      <c r="T145" s="2"/>
      <c r="U145"/>
      <c r="V145" s="4"/>
      <c r="W145" s="4"/>
      <c r="X145" s="11"/>
      <c r="Y145" s="11"/>
      <c r="Z145" s="11"/>
      <c r="AC145" s="11"/>
      <c r="AD145" s="11"/>
      <c r="AE145" s="11"/>
    </row>
    <row r="146" spans="1:31" x14ac:dyDescent="0.25">
      <c r="A146"/>
      <c r="B146" s="2"/>
      <c r="C146"/>
      <c r="D146"/>
      <c r="E146"/>
      <c r="F146"/>
      <c r="G146"/>
      <c r="H146"/>
      <c r="I146"/>
      <c r="J146" s="32"/>
      <c r="K146" s="2"/>
      <c r="L146" s="11"/>
      <c r="M146"/>
      <c r="O146"/>
      <c r="P146" s="2"/>
      <c r="Q146" s="2"/>
      <c r="S146" s="2"/>
      <c r="T146" s="2"/>
      <c r="U146"/>
      <c r="V146" s="4"/>
      <c r="W146" s="4"/>
      <c r="X146" s="11"/>
      <c r="Y146" s="11"/>
      <c r="Z146" s="11"/>
      <c r="AC146" s="11"/>
      <c r="AD146" s="11"/>
      <c r="AE146" s="11"/>
    </row>
    <row r="147" spans="1:31" x14ac:dyDescent="0.25">
      <c r="A147"/>
      <c r="B147" s="2"/>
      <c r="C147"/>
      <c r="D147"/>
      <c r="E147"/>
      <c r="F147"/>
      <c r="G147"/>
      <c r="H147"/>
      <c r="I147"/>
      <c r="J147" s="32"/>
      <c r="K147" s="2"/>
      <c r="L147" s="11"/>
      <c r="M147"/>
      <c r="O147"/>
      <c r="P147" s="2"/>
      <c r="Q147" s="2"/>
      <c r="S147" s="2"/>
      <c r="T147" s="2"/>
      <c r="U147"/>
      <c r="V147" s="4"/>
      <c r="W147" s="4"/>
      <c r="X147" s="11"/>
      <c r="Y147" s="11"/>
      <c r="Z147" s="11"/>
      <c r="AC147" s="11"/>
      <c r="AD147" s="11"/>
      <c r="AE147" s="11"/>
    </row>
    <row r="148" spans="1:31" x14ac:dyDescent="0.25">
      <c r="A148"/>
      <c r="B148" s="2"/>
      <c r="C148"/>
      <c r="D148"/>
      <c r="E148"/>
      <c r="F148"/>
      <c r="G148"/>
      <c r="H148"/>
      <c r="I148"/>
      <c r="J148" s="32"/>
      <c r="K148" s="2"/>
      <c r="L148" s="11"/>
      <c r="M148"/>
      <c r="O148"/>
      <c r="P148" s="2"/>
      <c r="Q148" s="2"/>
      <c r="S148" s="2"/>
      <c r="T148" s="2"/>
      <c r="U148"/>
      <c r="V148" s="4"/>
      <c r="W148" s="4"/>
      <c r="X148" s="11"/>
      <c r="Y148" s="11"/>
      <c r="Z148" s="11"/>
      <c r="AC148" s="11"/>
      <c r="AD148" s="11"/>
      <c r="AE148" s="11"/>
    </row>
    <row r="149" spans="1:31" x14ac:dyDescent="0.25">
      <c r="A149"/>
      <c r="B149" s="2"/>
      <c r="C149"/>
      <c r="D149"/>
      <c r="E149"/>
      <c r="F149"/>
      <c r="G149"/>
      <c r="H149"/>
      <c r="I149"/>
      <c r="J149" s="32"/>
      <c r="K149" s="2"/>
      <c r="L149" s="11"/>
      <c r="M149"/>
      <c r="O149"/>
      <c r="P149" s="2"/>
      <c r="Q149" s="2"/>
      <c r="S149" s="2"/>
      <c r="T149" s="2"/>
      <c r="U149"/>
      <c r="V149" s="4"/>
      <c r="W149" s="4"/>
      <c r="X149" s="11"/>
      <c r="Y149" s="11"/>
      <c r="Z149" s="11"/>
      <c r="AC149" s="11"/>
      <c r="AD149" s="11"/>
      <c r="AE149" s="11"/>
    </row>
    <row r="150" spans="1:31" x14ac:dyDescent="0.25">
      <c r="A150"/>
      <c r="B150" s="2"/>
      <c r="C150"/>
      <c r="D150"/>
      <c r="E150"/>
      <c r="F150"/>
      <c r="G150"/>
      <c r="H150"/>
      <c r="I150"/>
      <c r="J150" s="32"/>
      <c r="K150" s="2"/>
      <c r="L150" s="11"/>
      <c r="M150"/>
      <c r="O150"/>
      <c r="P150" s="2"/>
      <c r="Q150" s="2"/>
      <c r="S150" s="2"/>
      <c r="T150" s="2"/>
      <c r="U150"/>
      <c r="V150" s="4"/>
      <c r="W150" s="4"/>
      <c r="X150" s="11"/>
      <c r="Y150" s="11"/>
      <c r="Z150" s="11"/>
      <c r="AC150" s="11"/>
      <c r="AD150" s="11"/>
      <c r="AE150" s="11"/>
    </row>
    <row r="151" spans="1:31" x14ac:dyDescent="0.25">
      <c r="A151"/>
      <c r="B151" s="2"/>
      <c r="C151"/>
      <c r="D151"/>
      <c r="E151"/>
      <c r="F151"/>
      <c r="G151"/>
      <c r="H151"/>
      <c r="I151"/>
      <c r="J151" s="32"/>
      <c r="K151" s="2"/>
      <c r="L151" s="11"/>
      <c r="M151"/>
      <c r="O151"/>
      <c r="P151" s="2"/>
      <c r="Q151" s="2"/>
      <c r="S151" s="2"/>
      <c r="T151" s="2"/>
      <c r="U151"/>
      <c r="V151" s="4"/>
      <c r="W151" s="4"/>
      <c r="X151" s="11"/>
      <c r="Y151" s="11"/>
      <c r="Z151" s="11"/>
      <c r="AC151" s="11"/>
      <c r="AD151" s="11"/>
      <c r="AE151" s="11"/>
    </row>
    <row r="152" spans="1:31" x14ac:dyDescent="0.25">
      <c r="A152"/>
      <c r="B152" s="2"/>
      <c r="C152"/>
      <c r="D152"/>
      <c r="E152"/>
      <c r="F152"/>
      <c r="G152"/>
      <c r="H152"/>
      <c r="I152"/>
      <c r="J152" s="32"/>
      <c r="K152" s="2"/>
      <c r="L152" s="11"/>
      <c r="M152"/>
      <c r="O152"/>
      <c r="P152" s="2"/>
      <c r="Q152" s="2"/>
      <c r="S152" s="2"/>
      <c r="T152" s="2"/>
      <c r="U152"/>
      <c r="V152" s="4"/>
      <c r="W152" s="4"/>
      <c r="X152" s="11"/>
      <c r="Y152" s="11"/>
      <c r="Z152" s="11"/>
      <c r="AC152" s="11"/>
      <c r="AD152" s="11"/>
      <c r="AE152" s="11"/>
    </row>
    <row r="153" spans="1:31" x14ac:dyDescent="0.25">
      <c r="A153"/>
      <c r="B153" s="2"/>
      <c r="C153"/>
      <c r="D153"/>
      <c r="E153"/>
      <c r="F153"/>
      <c r="G153"/>
      <c r="H153"/>
      <c r="I153"/>
      <c r="J153" s="32"/>
      <c r="K153" s="2"/>
      <c r="L153" s="11"/>
      <c r="M153"/>
      <c r="O153"/>
      <c r="P153" s="2"/>
      <c r="Q153" s="2"/>
      <c r="S153" s="2"/>
      <c r="T153" s="2"/>
      <c r="U153"/>
      <c r="V153" s="4"/>
      <c r="W153" s="4"/>
      <c r="X153" s="11"/>
      <c r="Y153" s="11"/>
      <c r="Z153" s="11"/>
      <c r="AC153" s="11"/>
      <c r="AD153" s="11"/>
      <c r="AE153" s="11"/>
    </row>
    <row r="154" spans="1:31" x14ac:dyDescent="0.25">
      <c r="A154"/>
      <c r="B154" s="2"/>
      <c r="C154"/>
      <c r="D154"/>
      <c r="E154"/>
      <c r="F154"/>
      <c r="G154"/>
      <c r="H154"/>
      <c r="I154"/>
      <c r="J154" s="32"/>
      <c r="K154" s="2"/>
      <c r="L154" s="11"/>
      <c r="M154"/>
      <c r="O154"/>
      <c r="P154" s="2"/>
      <c r="Q154" s="2"/>
      <c r="S154" s="2"/>
      <c r="T154" s="2"/>
      <c r="U154"/>
      <c r="V154" s="4"/>
      <c r="W154" s="4"/>
      <c r="X154" s="11"/>
      <c r="Y154" s="11"/>
      <c r="Z154" s="11"/>
      <c r="AC154" s="11"/>
      <c r="AD154" s="11"/>
      <c r="AE154" s="11"/>
    </row>
    <row r="155" spans="1:31" x14ac:dyDescent="0.25">
      <c r="A155"/>
      <c r="B155" s="2"/>
      <c r="C155"/>
      <c r="D155"/>
      <c r="E155"/>
      <c r="F155"/>
      <c r="G155"/>
      <c r="H155"/>
      <c r="I155"/>
      <c r="J155" s="32"/>
      <c r="K155" s="2"/>
      <c r="L155" s="11"/>
      <c r="M155"/>
      <c r="O155"/>
      <c r="P155" s="2"/>
      <c r="Q155" s="2"/>
      <c r="S155" s="2"/>
      <c r="T155" s="2"/>
      <c r="U155"/>
      <c r="V155" s="4"/>
      <c r="W155" s="4"/>
      <c r="X155" s="11"/>
      <c r="Y155" s="11"/>
      <c r="Z155" s="11"/>
      <c r="AC155" s="11"/>
      <c r="AD155" s="11"/>
      <c r="AE155" s="11"/>
    </row>
    <row r="156" spans="1:31" x14ac:dyDescent="0.25">
      <c r="A156"/>
      <c r="B156" s="2"/>
      <c r="C156"/>
      <c r="D156"/>
      <c r="E156"/>
      <c r="F156"/>
      <c r="G156"/>
      <c r="H156"/>
      <c r="I156"/>
      <c r="J156" s="32"/>
      <c r="K156" s="2"/>
      <c r="L156" s="11"/>
      <c r="M156"/>
      <c r="O156"/>
      <c r="P156" s="2"/>
      <c r="Q156" s="2"/>
      <c r="S156" s="2"/>
      <c r="T156" s="2"/>
      <c r="U156"/>
      <c r="V156" s="4"/>
      <c r="W156" s="4"/>
      <c r="X156" s="11"/>
      <c r="Y156" s="11"/>
      <c r="Z156" s="11"/>
      <c r="AC156" s="11"/>
      <c r="AD156" s="11"/>
      <c r="AE156" s="11"/>
    </row>
    <row r="157" spans="1:31" x14ac:dyDescent="0.25">
      <c r="A157"/>
      <c r="B157" s="2"/>
      <c r="C157"/>
      <c r="D157"/>
      <c r="E157"/>
      <c r="F157"/>
      <c r="G157"/>
      <c r="H157"/>
      <c r="I157"/>
      <c r="J157" s="32"/>
      <c r="K157" s="2"/>
      <c r="L157" s="11"/>
      <c r="M157"/>
      <c r="O157"/>
      <c r="P157" s="2"/>
      <c r="Q157" s="2"/>
      <c r="S157" s="2"/>
      <c r="T157" s="2"/>
      <c r="U157"/>
      <c r="V157" s="4"/>
      <c r="W157" s="4"/>
      <c r="X157" s="11"/>
      <c r="Y157" s="11"/>
      <c r="Z157" s="11"/>
      <c r="AC157" s="11"/>
      <c r="AD157" s="11"/>
      <c r="AE157" s="11"/>
    </row>
    <row r="158" spans="1:31" x14ac:dyDescent="0.25">
      <c r="A158"/>
      <c r="B158" s="2"/>
      <c r="C158"/>
      <c r="D158"/>
      <c r="E158"/>
      <c r="F158"/>
      <c r="G158"/>
      <c r="H158"/>
      <c r="I158"/>
      <c r="J158" s="32"/>
      <c r="K158" s="2"/>
      <c r="L158" s="11"/>
      <c r="M158"/>
      <c r="O158"/>
      <c r="P158" s="2"/>
      <c r="Q158" s="2"/>
      <c r="S158" s="2"/>
      <c r="T158" s="2"/>
      <c r="U158"/>
      <c r="V158" s="4"/>
      <c r="W158" s="4"/>
      <c r="X158" s="11"/>
      <c r="Y158" s="11"/>
      <c r="Z158" s="11"/>
      <c r="AC158" s="11"/>
      <c r="AD158" s="11"/>
      <c r="AE158" s="11"/>
    </row>
    <row r="159" spans="1:31" x14ac:dyDescent="0.25">
      <c r="A159"/>
      <c r="B159" s="2"/>
      <c r="C159"/>
      <c r="D159"/>
      <c r="E159"/>
      <c r="F159"/>
      <c r="G159"/>
      <c r="H159"/>
      <c r="I159"/>
      <c r="J159" s="32"/>
      <c r="K159" s="2"/>
      <c r="L159" s="11"/>
      <c r="M159"/>
      <c r="O159"/>
      <c r="P159" s="2"/>
      <c r="Q159" s="2"/>
      <c r="S159" s="2"/>
      <c r="T159" s="2"/>
      <c r="U159"/>
      <c r="V159" s="4"/>
      <c r="W159" s="4"/>
      <c r="X159" s="11"/>
      <c r="Y159" s="11"/>
      <c r="Z159" s="11"/>
      <c r="AC159" s="11"/>
      <c r="AD159" s="11"/>
      <c r="AE159" s="11"/>
    </row>
    <row r="160" spans="1:31" x14ac:dyDescent="0.25">
      <c r="A160"/>
      <c r="B160" s="2"/>
      <c r="C160"/>
      <c r="D160"/>
      <c r="E160"/>
      <c r="F160"/>
      <c r="G160"/>
      <c r="H160"/>
      <c r="I160"/>
      <c r="J160" s="32"/>
      <c r="K160" s="2"/>
      <c r="L160" s="11"/>
      <c r="M160"/>
      <c r="O160"/>
      <c r="P160" s="2"/>
      <c r="Q160" s="2"/>
      <c r="S160" s="2"/>
      <c r="T160" s="2"/>
      <c r="U160"/>
      <c r="V160" s="4"/>
      <c r="W160" s="4"/>
      <c r="X160" s="11"/>
      <c r="Y160" s="11"/>
      <c r="Z160" s="11"/>
      <c r="AC160" s="11"/>
      <c r="AD160" s="11"/>
      <c r="AE160" s="11"/>
    </row>
    <row r="161" spans="1:31" x14ac:dyDescent="0.25">
      <c r="A161"/>
      <c r="B161" s="2"/>
      <c r="C161"/>
      <c r="D161"/>
      <c r="E161"/>
      <c r="F161"/>
      <c r="G161"/>
      <c r="H161"/>
      <c r="I161"/>
      <c r="J161" s="32"/>
      <c r="K161" s="2"/>
      <c r="L161" s="11"/>
      <c r="M161"/>
      <c r="O161"/>
      <c r="P161" s="2"/>
      <c r="Q161" s="2"/>
      <c r="S161" s="2"/>
      <c r="T161" s="2"/>
      <c r="U161"/>
      <c r="V161" s="4"/>
      <c r="W161" s="4"/>
      <c r="X161" s="11"/>
      <c r="Y161" s="11"/>
      <c r="Z161" s="11"/>
      <c r="AC161" s="11"/>
      <c r="AD161" s="11"/>
      <c r="AE161" s="11"/>
    </row>
    <row r="162" spans="1:31" x14ac:dyDescent="0.25">
      <c r="A162"/>
      <c r="B162" s="2"/>
      <c r="C162"/>
      <c r="D162"/>
      <c r="E162"/>
      <c r="F162"/>
      <c r="G162"/>
      <c r="H162"/>
      <c r="I162"/>
      <c r="J162" s="32"/>
      <c r="K162" s="2"/>
      <c r="L162" s="11"/>
      <c r="M162"/>
      <c r="O162"/>
      <c r="P162" s="2"/>
      <c r="Q162" s="2"/>
      <c r="S162" s="2"/>
      <c r="T162" s="2"/>
      <c r="U162"/>
      <c r="V162" s="4"/>
      <c r="W162" s="4"/>
      <c r="X162" s="11"/>
      <c r="Y162" s="11"/>
      <c r="Z162" s="11"/>
      <c r="AC162" s="11"/>
      <c r="AD162" s="11"/>
      <c r="AE162" s="11"/>
    </row>
    <row r="163" spans="1:31" x14ac:dyDescent="0.25">
      <c r="A163"/>
      <c r="B163" s="2"/>
      <c r="C163"/>
      <c r="D163"/>
      <c r="E163"/>
      <c r="F163"/>
      <c r="G163"/>
      <c r="H163"/>
      <c r="I163"/>
      <c r="J163" s="32"/>
      <c r="K163" s="2"/>
      <c r="L163" s="11"/>
      <c r="M163"/>
      <c r="O163"/>
      <c r="P163" s="2"/>
      <c r="Q163" s="2"/>
      <c r="S163" s="2"/>
      <c r="T163" s="2"/>
      <c r="U163"/>
      <c r="V163" s="4"/>
      <c r="W163" s="4"/>
      <c r="X163" s="11"/>
      <c r="Y163" s="11"/>
      <c r="Z163" s="11"/>
      <c r="AC163" s="11"/>
      <c r="AD163" s="11"/>
      <c r="AE163" s="11"/>
    </row>
    <row r="164" spans="1:31" x14ac:dyDescent="0.25">
      <c r="A164"/>
      <c r="B164" s="2"/>
      <c r="C164"/>
      <c r="D164"/>
      <c r="E164"/>
      <c r="F164"/>
      <c r="G164"/>
      <c r="H164"/>
      <c r="I164"/>
      <c r="J164" s="32"/>
      <c r="K164" s="2"/>
      <c r="L164" s="11"/>
      <c r="M164"/>
      <c r="O164"/>
      <c r="P164" s="2"/>
      <c r="Q164" s="2"/>
      <c r="S164" s="2"/>
      <c r="T164" s="2"/>
      <c r="U164"/>
      <c r="V164" s="4"/>
      <c r="W164" s="4"/>
      <c r="X164" s="11"/>
      <c r="Y164" s="11"/>
      <c r="Z164" s="11"/>
      <c r="AC164" s="11"/>
      <c r="AD164" s="11"/>
      <c r="AE164" s="11"/>
    </row>
    <row r="165" spans="1:31" x14ac:dyDescent="0.25">
      <c r="A165"/>
      <c r="B165" s="2"/>
      <c r="C165"/>
      <c r="D165"/>
      <c r="E165"/>
      <c r="F165"/>
      <c r="G165"/>
      <c r="H165"/>
      <c r="I165"/>
      <c r="J165" s="32"/>
      <c r="K165" s="2"/>
      <c r="L165" s="11"/>
      <c r="M165"/>
      <c r="O165"/>
      <c r="P165" s="2"/>
      <c r="Q165" s="2"/>
      <c r="S165" s="2"/>
      <c r="T165" s="2"/>
      <c r="U165"/>
      <c r="V165" s="4"/>
      <c r="W165" s="4"/>
      <c r="X165" s="11"/>
      <c r="Y165" s="11"/>
      <c r="Z165" s="11"/>
      <c r="AC165" s="11"/>
      <c r="AD165" s="11"/>
      <c r="AE165" s="11"/>
    </row>
    <row r="166" spans="1:31" x14ac:dyDescent="0.25">
      <c r="A166"/>
      <c r="B166" s="2"/>
      <c r="C166"/>
      <c r="D166"/>
      <c r="E166"/>
      <c r="F166"/>
      <c r="G166"/>
      <c r="H166"/>
      <c r="I166"/>
      <c r="J166" s="32"/>
      <c r="K166" s="2"/>
      <c r="L166" s="11"/>
      <c r="M166"/>
      <c r="O166"/>
      <c r="P166" s="2"/>
      <c r="Q166" s="2"/>
      <c r="S166" s="2"/>
      <c r="T166" s="2"/>
      <c r="U166"/>
      <c r="V166" s="4"/>
      <c r="W166" s="4"/>
      <c r="X166" s="11"/>
      <c r="Y166" s="11"/>
      <c r="Z166" s="11"/>
      <c r="AC166" s="11"/>
      <c r="AD166" s="11"/>
      <c r="AE166" s="11"/>
    </row>
    <row r="167" spans="1:31" x14ac:dyDescent="0.25">
      <c r="A167"/>
      <c r="B167" s="2"/>
      <c r="C167"/>
      <c r="D167"/>
      <c r="E167"/>
      <c r="F167"/>
      <c r="G167"/>
      <c r="H167"/>
      <c r="I167"/>
      <c r="J167" s="32"/>
      <c r="K167" s="2"/>
      <c r="L167" s="11"/>
      <c r="M167"/>
      <c r="O167"/>
      <c r="P167" s="2"/>
      <c r="Q167" s="2"/>
      <c r="S167" s="2"/>
      <c r="T167" s="2"/>
      <c r="U167"/>
      <c r="V167" s="4"/>
      <c r="W167" s="4"/>
      <c r="X167" s="11"/>
      <c r="Y167" s="11"/>
      <c r="Z167" s="11"/>
      <c r="AC167" s="11"/>
      <c r="AD167" s="11"/>
      <c r="AE167" s="11"/>
    </row>
    <row r="168" spans="1:31" x14ac:dyDescent="0.25">
      <c r="A168"/>
      <c r="B168" s="2"/>
      <c r="C168"/>
      <c r="D168"/>
      <c r="E168"/>
      <c r="F168"/>
      <c r="G168"/>
      <c r="H168"/>
      <c r="I168"/>
      <c r="J168" s="32"/>
      <c r="K168" s="2"/>
      <c r="L168" s="11"/>
      <c r="M168"/>
      <c r="O168"/>
      <c r="P168" s="2"/>
      <c r="Q168" s="2"/>
      <c r="S168" s="2"/>
      <c r="T168" s="2"/>
      <c r="U168"/>
      <c r="V168" s="4"/>
      <c r="W168" s="4"/>
      <c r="X168" s="11"/>
      <c r="Y168" s="11"/>
      <c r="Z168" s="11"/>
      <c r="AC168" s="11"/>
      <c r="AD168" s="11"/>
      <c r="AE168" s="11"/>
    </row>
    <row r="169" spans="1:31" x14ac:dyDescent="0.25">
      <c r="A169"/>
      <c r="B169" s="2"/>
      <c r="C169"/>
      <c r="D169"/>
      <c r="E169"/>
      <c r="F169"/>
      <c r="G169"/>
      <c r="H169"/>
      <c r="I169"/>
      <c r="J169" s="32"/>
      <c r="K169" s="2"/>
      <c r="L169" s="11"/>
      <c r="M169"/>
      <c r="O169"/>
      <c r="P169" s="2"/>
      <c r="Q169" s="2"/>
      <c r="S169" s="2"/>
      <c r="T169" s="2"/>
      <c r="U169"/>
      <c r="V169" s="4"/>
      <c r="W169" s="4"/>
      <c r="X169" s="11"/>
      <c r="Y169" s="11"/>
      <c r="Z169" s="11"/>
      <c r="AC169" s="11"/>
      <c r="AD169" s="11"/>
      <c r="AE169" s="11"/>
    </row>
    <row r="170" spans="1:31" x14ac:dyDescent="0.25">
      <c r="A170"/>
      <c r="B170" s="2"/>
      <c r="C170"/>
      <c r="D170"/>
      <c r="E170"/>
      <c r="F170"/>
      <c r="G170"/>
      <c r="H170"/>
      <c r="I170"/>
      <c r="J170" s="32"/>
      <c r="K170" s="2"/>
      <c r="L170" s="11"/>
      <c r="M170"/>
      <c r="O170"/>
      <c r="P170" s="2"/>
      <c r="Q170" s="2"/>
      <c r="S170" s="2"/>
      <c r="T170" s="2"/>
      <c r="U170"/>
      <c r="V170" s="4"/>
      <c r="W170" s="4"/>
      <c r="X170" s="11"/>
      <c r="Y170" s="11"/>
      <c r="Z170" s="11"/>
      <c r="AC170" s="11"/>
      <c r="AD170" s="11"/>
      <c r="AE170" s="11"/>
    </row>
    <row r="171" spans="1:31" x14ac:dyDescent="0.25">
      <c r="A171"/>
      <c r="B171" s="2"/>
      <c r="C171"/>
      <c r="D171"/>
      <c r="E171"/>
      <c r="F171"/>
      <c r="G171"/>
      <c r="H171"/>
      <c r="I171"/>
      <c r="J171" s="32"/>
      <c r="K171" s="2"/>
      <c r="L171" s="11"/>
      <c r="M171"/>
      <c r="O171"/>
      <c r="P171" s="2"/>
      <c r="Q171" s="2"/>
      <c r="S171" s="2"/>
      <c r="T171" s="2"/>
      <c r="U171"/>
      <c r="V171" s="4"/>
      <c r="W171" s="4"/>
      <c r="X171" s="11"/>
      <c r="Y171" s="11"/>
      <c r="Z171" s="11"/>
      <c r="AC171" s="11"/>
      <c r="AD171" s="11"/>
      <c r="AE171" s="11"/>
    </row>
    <row r="172" spans="1:31" x14ac:dyDescent="0.25">
      <c r="A172"/>
      <c r="B172" s="2"/>
      <c r="C172"/>
      <c r="D172"/>
      <c r="E172"/>
      <c r="F172"/>
      <c r="G172"/>
      <c r="H172"/>
      <c r="I172"/>
      <c r="J172" s="32"/>
      <c r="K172" s="2"/>
      <c r="L172" s="11"/>
      <c r="M172"/>
      <c r="O172"/>
      <c r="P172" s="2"/>
      <c r="Q172" s="2"/>
      <c r="S172" s="2"/>
      <c r="T172" s="2"/>
      <c r="U172"/>
      <c r="V172" s="4"/>
      <c r="W172" s="4"/>
      <c r="X172" s="11"/>
      <c r="Y172" s="11"/>
      <c r="Z172" s="11"/>
      <c r="AC172" s="11"/>
      <c r="AD172" s="11"/>
      <c r="AE172" s="11"/>
    </row>
    <row r="173" spans="1:31" x14ac:dyDescent="0.25">
      <c r="A173"/>
      <c r="B173" s="2"/>
      <c r="C173"/>
      <c r="D173"/>
      <c r="E173"/>
      <c r="F173"/>
      <c r="G173"/>
      <c r="H173"/>
      <c r="I173"/>
      <c r="J173" s="32"/>
      <c r="K173" s="2"/>
      <c r="L173" s="11"/>
      <c r="M173"/>
      <c r="O173"/>
      <c r="P173" s="2"/>
      <c r="Q173" s="2"/>
      <c r="S173" s="2"/>
      <c r="T173" s="2"/>
      <c r="U173"/>
      <c r="V173" s="4"/>
      <c r="W173" s="4"/>
      <c r="X173" s="11"/>
      <c r="Y173" s="11"/>
      <c r="Z173" s="11"/>
      <c r="AC173" s="11"/>
      <c r="AD173" s="11"/>
      <c r="AE173" s="11"/>
    </row>
    <row r="174" spans="1:31" x14ac:dyDescent="0.25">
      <c r="A174"/>
      <c r="B174" s="2"/>
      <c r="C174"/>
      <c r="D174"/>
      <c r="E174"/>
      <c r="F174"/>
      <c r="G174"/>
      <c r="H174"/>
      <c r="I174"/>
      <c r="J174" s="32"/>
      <c r="K174" s="2"/>
      <c r="L174" s="11"/>
      <c r="M174"/>
      <c r="O174"/>
      <c r="P174" s="2"/>
      <c r="Q174" s="2"/>
      <c r="S174" s="2"/>
      <c r="T174" s="2"/>
      <c r="U174"/>
      <c r="V174" s="4"/>
      <c r="W174" s="4"/>
      <c r="X174" s="11"/>
      <c r="Y174" s="11"/>
      <c r="Z174" s="11"/>
      <c r="AC174" s="11"/>
      <c r="AD174" s="11"/>
      <c r="AE174" s="11"/>
    </row>
    <row r="175" spans="1:31" x14ac:dyDescent="0.25">
      <c r="A175"/>
      <c r="B175" s="2"/>
      <c r="C175"/>
      <c r="D175"/>
      <c r="E175"/>
      <c r="F175"/>
      <c r="G175"/>
      <c r="H175"/>
      <c r="I175"/>
      <c r="J175" s="32"/>
      <c r="K175" s="2"/>
      <c r="L175" s="11"/>
      <c r="M175"/>
      <c r="O175"/>
      <c r="P175" s="2"/>
      <c r="Q175" s="2"/>
      <c r="S175" s="2"/>
      <c r="T175" s="2"/>
      <c r="U175"/>
      <c r="V175" s="4"/>
      <c r="W175" s="4"/>
      <c r="X175" s="11"/>
      <c r="Y175" s="11"/>
      <c r="Z175" s="11"/>
      <c r="AC175" s="11"/>
      <c r="AD175" s="11"/>
      <c r="AE175" s="11"/>
    </row>
    <row r="176" spans="1:31" x14ac:dyDescent="0.25">
      <c r="A176"/>
      <c r="B176" s="2"/>
      <c r="C176"/>
      <c r="D176"/>
      <c r="E176"/>
      <c r="F176"/>
      <c r="G176"/>
      <c r="H176"/>
      <c r="I176"/>
      <c r="J176" s="32"/>
      <c r="K176" s="2"/>
      <c r="L176" s="11"/>
      <c r="M176"/>
      <c r="O176"/>
      <c r="P176" s="2"/>
      <c r="Q176" s="2"/>
      <c r="S176" s="2"/>
      <c r="T176" s="2"/>
      <c r="U176"/>
      <c r="V176" s="4"/>
      <c r="W176" s="4"/>
      <c r="X176" s="11"/>
      <c r="Y176" s="11"/>
      <c r="Z176" s="11"/>
      <c r="AC176" s="11"/>
      <c r="AD176" s="11"/>
      <c r="AE176" s="11"/>
    </row>
    <row r="177" spans="1:31" x14ac:dyDescent="0.25">
      <c r="A177"/>
      <c r="B177" s="2"/>
      <c r="C177"/>
      <c r="D177"/>
      <c r="E177"/>
      <c r="F177"/>
      <c r="G177"/>
      <c r="H177"/>
      <c r="I177"/>
      <c r="J177" s="32"/>
      <c r="K177" s="2"/>
      <c r="L177" s="11"/>
      <c r="M177"/>
      <c r="O177"/>
      <c r="P177" s="2"/>
      <c r="Q177" s="2"/>
      <c r="S177" s="2"/>
      <c r="T177" s="2"/>
      <c r="U177"/>
      <c r="V177" s="4"/>
      <c r="W177" s="4"/>
      <c r="X177" s="11"/>
      <c r="Y177" s="11"/>
      <c r="Z177" s="11"/>
      <c r="AC177" s="11"/>
      <c r="AD177" s="11"/>
      <c r="AE177" s="11"/>
    </row>
    <row r="178" spans="1:31" x14ac:dyDescent="0.25">
      <c r="A178"/>
      <c r="B178" s="2"/>
      <c r="C178"/>
      <c r="D178"/>
      <c r="E178"/>
      <c r="F178"/>
      <c r="G178"/>
      <c r="H178"/>
      <c r="I178"/>
      <c r="J178" s="32"/>
      <c r="K178" s="2"/>
      <c r="L178" s="11"/>
      <c r="M178"/>
      <c r="O178"/>
      <c r="P178" s="2"/>
      <c r="Q178" s="2"/>
      <c r="S178" s="2"/>
      <c r="T178" s="2"/>
      <c r="U178"/>
      <c r="V178" s="4"/>
      <c r="W178" s="4"/>
      <c r="X178" s="11"/>
      <c r="Y178" s="11"/>
      <c r="Z178" s="11"/>
      <c r="AC178" s="11"/>
      <c r="AD178" s="11"/>
      <c r="AE178" s="11"/>
    </row>
    <row r="179" spans="1:31" x14ac:dyDescent="0.25">
      <c r="A179"/>
      <c r="B179" s="2"/>
      <c r="C179"/>
      <c r="D179"/>
      <c r="E179"/>
      <c r="F179"/>
      <c r="G179"/>
      <c r="H179"/>
      <c r="I179"/>
      <c r="J179" s="32"/>
      <c r="K179" s="2"/>
      <c r="L179" s="11"/>
      <c r="M179"/>
      <c r="O179"/>
      <c r="P179" s="2"/>
      <c r="Q179" s="2"/>
      <c r="S179" s="2"/>
      <c r="T179" s="2"/>
      <c r="U179"/>
      <c r="V179" s="4"/>
      <c r="W179" s="4"/>
      <c r="X179" s="11"/>
      <c r="Y179" s="11"/>
      <c r="Z179" s="11"/>
      <c r="AC179" s="11"/>
      <c r="AD179" s="11"/>
      <c r="AE179" s="11"/>
    </row>
    <row r="180" spans="1:31" x14ac:dyDescent="0.25">
      <c r="A180"/>
      <c r="B180" s="2"/>
      <c r="C180"/>
      <c r="D180"/>
      <c r="E180"/>
      <c r="F180"/>
      <c r="G180"/>
      <c r="H180"/>
      <c r="I180"/>
      <c r="J180" s="32"/>
      <c r="K180" s="2"/>
      <c r="L180" s="11"/>
      <c r="M180"/>
      <c r="O180"/>
      <c r="P180" s="2"/>
      <c r="Q180" s="2"/>
      <c r="S180" s="2"/>
      <c r="T180" s="2"/>
      <c r="U180"/>
      <c r="V180" s="4"/>
      <c r="W180" s="4"/>
      <c r="X180" s="11"/>
      <c r="Y180" s="11"/>
      <c r="Z180" s="11"/>
      <c r="AC180" s="11"/>
      <c r="AD180" s="11"/>
      <c r="AE180" s="11"/>
    </row>
    <row r="181" spans="1:31" x14ac:dyDescent="0.25">
      <c r="A181"/>
      <c r="B181" s="2"/>
      <c r="C181"/>
      <c r="D181"/>
      <c r="E181"/>
      <c r="F181"/>
      <c r="G181"/>
      <c r="H181"/>
      <c r="I181"/>
      <c r="J181" s="32"/>
      <c r="K181" s="2"/>
      <c r="L181" s="11"/>
      <c r="M181"/>
      <c r="O181"/>
      <c r="P181" s="2"/>
      <c r="Q181" s="2"/>
      <c r="S181" s="2"/>
      <c r="T181" s="2"/>
      <c r="U181"/>
      <c r="V181" s="4"/>
      <c r="W181" s="4"/>
      <c r="X181" s="11"/>
      <c r="Y181" s="11"/>
      <c r="Z181" s="11"/>
      <c r="AC181" s="11"/>
      <c r="AD181" s="11"/>
      <c r="AE181" s="11"/>
    </row>
    <row r="182" spans="1:31" x14ac:dyDescent="0.25">
      <c r="A182"/>
      <c r="B182" s="2"/>
      <c r="C182"/>
      <c r="D182"/>
      <c r="E182"/>
      <c r="F182"/>
      <c r="G182"/>
      <c r="H182"/>
      <c r="I182"/>
      <c r="J182" s="32"/>
      <c r="K182" s="2"/>
      <c r="L182" s="11"/>
      <c r="M182"/>
      <c r="O182"/>
      <c r="P182" s="2"/>
      <c r="Q182" s="2"/>
      <c r="S182" s="2"/>
      <c r="T182" s="2"/>
      <c r="U182"/>
      <c r="V182" s="4"/>
      <c r="W182" s="4"/>
      <c r="X182" s="11"/>
      <c r="Y182" s="11"/>
      <c r="Z182" s="11"/>
      <c r="AC182" s="11"/>
      <c r="AD182" s="11"/>
      <c r="AE182" s="11"/>
    </row>
    <row r="183" spans="1:31" x14ac:dyDescent="0.25">
      <c r="A183"/>
      <c r="B183" s="2"/>
      <c r="C183"/>
      <c r="D183"/>
      <c r="E183"/>
      <c r="F183"/>
      <c r="G183"/>
      <c r="H183"/>
      <c r="I183"/>
      <c r="J183" s="32"/>
      <c r="K183" s="2"/>
      <c r="L183" s="11"/>
      <c r="M183"/>
      <c r="O183"/>
      <c r="P183" s="2"/>
      <c r="Q183" s="2"/>
      <c r="S183" s="2"/>
      <c r="T183" s="2"/>
      <c r="U183"/>
      <c r="V183" s="4"/>
      <c r="W183" s="4"/>
      <c r="X183" s="11"/>
      <c r="Y183" s="11"/>
      <c r="Z183" s="11"/>
      <c r="AC183" s="11"/>
      <c r="AD183" s="11"/>
      <c r="AE183" s="11"/>
    </row>
    <row r="184" spans="1:31" x14ac:dyDescent="0.25">
      <c r="A184"/>
      <c r="B184" s="2"/>
      <c r="C184"/>
      <c r="D184"/>
      <c r="E184"/>
      <c r="F184"/>
      <c r="G184"/>
      <c r="H184"/>
      <c r="I184"/>
      <c r="J184" s="32"/>
      <c r="K184" s="2"/>
      <c r="L184" s="11"/>
      <c r="M184"/>
      <c r="O184"/>
      <c r="P184" s="2"/>
      <c r="Q184" s="2"/>
      <c r="S184" s="2"/>
      <c r="T184" s="2"/>
      <c r="U184"/>
      <c r="V184" s="4"/>
      <c r="W184" s="4"/>
      <c r="X184" s="11"/>
      <c r="Y184" s="11"/>
      <c r="Z184" s="11"/>
      <c r="AC184" s="11"/>
      <c r="AD184" s="11"/>
      <c r="AE184" s="11"/>
    </row>
    <row r="185" spans="1:31" x14ac:dyDescent="0.25">
      <c r="A185"/>
      <c r="B185" s="2"/>
      <c r="C185"/>
      <c r="D185"/>
      <c r="E185"/>
      <c r="F185"/>
      <c r="G185"/>
      <c r="H185"/>
      <c r="I185"/>
      <c r="J185" s="32"/>
      <c r="K185" s="2"/>
      <c r="L185" s="11"/>
      <c r="M185"/>
      <c r="O185"/>
      <c r="P185" s="2"/>
      <c r="Q185" s="2"/>
      <c r="S185" s="2"/>
      <c r="T185" s="2"/>
      <c r="U185"/>
      <c r="V185" s="4"/>
      <c r="W185" s="4"/>
      <c r="X185" s="11"/>
      <c r="Y185" s="11"/>
      <c r="Z185" s="11"/>
      <c r="AC185" s="11"/>
      <c r="AD185" s="11"/>
      <c r="AE185" s="11"/>
    </row>
    <row r="186" spans="1:31" x14ac:dyDescent="0.25">
      <c r="A186"/>
      <c r="B186" s="2"/>
      <c r="C186"/>
      <c r="D186"/>
      <c r="E186"/>
      <c r="F186"/>
      <c r="G186"/>
      <c r="H186"/>
      <c r="I186"/>
      <c r="J186" s="32"/>
      <c r="K186" s="2"/>
      <c r="L186" s="11"/>
      <c r="M186"/>
      <c r="O186"/>
      <c r="P186" s="2"/>
      <c r="Q186" s="2"/>
      <c r="S186" s="2"/>
      <c r="T186" s="2"/>
      <c r="U186"/>
      <c r="V186" s="4"/>
      <c r="W186" s="4"/>
      <c r="X186" s="11"/>
      <c r="Y186" s="11"/>
      <c r="Z186" s="11"/>
      <c r="AC186" s="11"/>
      <c r="AD186" s="11"/>
      <c r="AE186" s="11"/>
    </row>
    <row r="187" spans="1:31" x14ac:dyDescent="0.25">
      <c r="A187"/>
      <c r="B187" s="2"/>
      <c r="C187"/>
      <c r="D187"/>
      <c r="E187"/>
      <c r="F187"/>
      <c r="G187"/>
      <c r="H187"/>
      <c r="I187"/>
      <c r="J187" s="32"/>
      <c r="K187" s="2"/>
      <c r="L187" s="11"/>
      <c r="M187"/>
      <c r="O187"/>
      <c r="P187" s="2"/>
      <c r="Q187" s="2"/>
      <c r="S187" s="2"/>
      <c r="T187" s="2"/>
      <c r="U187"/>
      <c r="V187" s="4"/>
      <c r="W187" s="4"/>
      <c r="X187" s="11"/>
      <c r="Y187" s="11"/>
      <c r="Z187" s="11"/>
      <c r="AC187" s="11"/>
      <c r="AD187" s="11"/>
      <c r="AE187" s="11"/>
    </row>
    <row r="188" spans="1:31" x14ac:dyDescent="0.25">
      <c r="A188"/>
      <c r="B188" s="2"/>
      <c r="C188"/>
      <c r="D188"/>
      <c r="E188"/>
      <c r="F188"/>
      <c r="G188"/>
      <c r="H188"/>
      <c r="I188"/>
      <c r="J188" s="32"/>
      <c r="K188" s="2"/>
      <c r="L188" s="11"/>
      <c r="M188"/>
      <c r="O188"/>
      <c r="P188" s="2"/>
      <c r="Q188" s="2"/>
      <c r="S188" s="2"/>
      <c r="T188" s="2"/>
      <c r="U188"/>
      <c r="V188" s="4"/>
      <c r="W188" s="4"/>
      <c r="X188" s="11"/>
      <c r="Y188" s="11"/>
      <c r="Z188" s="11"/>
      <c r="AC188" s="11"/>
      <c r="AD188" s="11"/>
      <c r="AE188" s="11"/>
    </row>
    <row r="189" spans="1:31" x14ac:dyDescent="0.25">
      <c r="A189"/>
      <c r="B189" s="2"/>
      <c r="C189"/>
      <c r="D189"/>
      <c r="E189"/>
      <c r="F189"/>
      <c r="G189"/>
      <c r="H189"/>
      <c r="I189"/>
      <c r="J189" s="32"/>
      <c r="K189" s="2"/>
      <c r="L189" s="11"/>
      <c r="M189"/>
      <c r="O189"/>
      <c r="P189" s="2"/>
      <c r="Q189" s="2"/>
      <c r="S189" s="2"/>
      <c r="T189" s="2"/>
      <c r="U189"/>
      <c r="V189" s="4"/>
      <c r="W189" s="4"/>
      <c r="X189" s="11"/>
      <c r="Y189" s="11"/>
      <c r="Z189" s="11"/>
      <c r="AC189" s="11"/>
      <c r="AD189" s="11"/>
      <c r="AE189" s="11"/>
    </row>
    <row r="190" spans="1:31" x14ac:dyDescent="0.25">
      <c r="A190"/>
      <c r="B190" s="2"/>
      <c r="C190"/>
      <c r="D190"/>
      <c r="E190"/>
      <c r="F190"/>
      <c r="G190"/>
      <c r="H190"/>
      <c r="I190"/>
      <c r="J190" s="32"/>
      <c r="K190" s="2"/>
      <c r="L190" s="11"/>
      <c r="M190"/>
      <c r="O190"/>
      <c r="P190" s="2"/>
      <c r="Q190" s="2"/>
      <c r="S190" s="2"/>
      <c r="T190" s="2"/>
      <c r="U190"/>
      <c r="V190" s="4"/>
      <c r="W190" s="4"/>
      <c r="X190" s="11"/>
      <c r="Y190" s="11"/>
      <c r="Z190" s="11"/>
      <c r="AC190" s="11"/>
      <c r="AD190" s="11"/>
      <c r="AE190" s="11"/>
    </row>
    <row r="191" spans="1:31" x14ac:dyDescent="0.25">
      <c r="A191"/>
      <c r="B191" s="2"/>
      <c r="C191"/>
      <c r="D191"/>
      <c r="E191"/>
      <c r="F191"/>
      <c r="G191"/>
      <c r="H191"/>
      <c r="I191"/>
      <c r="J191" s="32"/>
      <c r="K191" s="2"/>
      <c r="L191" s="11"/>
      <c r="M191"/>
      <c r="O191"/>
      <c r="P191" s="2"/>
      <c r="Q191" s="2"/>
      <c r="S191" s="2"/>
      <c r="T191" s="2"/>
      <c r="U191"/>
      <c r="V191" s="4"/>
      <c r="W191" s="4"/>
      <c r="X191" s="11"/>
      <c r="Y191" s="11"/>
      <c r="Z191" s="11"/>
      <c r="AC191" s="11"/>
      <c r="AD191" s="11"/>
      <c r="AE191" s="11"/>
    </row>
    <row r="192" spans="1:31" x14ac:dyDescent="0.25">
      <c r="A192"/>
      <c r="B192" s="2"/>
      <c r="C192"/>
      <c r="D192"/>
      <c r="E192"/>
      <c r="F192"/>
      <c r="G192"/>
      <c r="H192"/>
      <c r="I192"/>
      <c r="J192" s="32"/>
      <c r="K192" s="2"/>
      <c r="L192" s="11"/>
      <c r="M192"/>
      <c r="O192"/>
      <c r="P192" s="2"/>
      <c r="Q192" s="2"/>
      <c r="S192" s="2"/>
      <c r="T192" s="2"/>
      <c r="U192"/>
      <c r="V192" s="4"/>
      <c r="W192" s="4"/>
      <c r="X192" s="11"/>
      <c r="Y192" s="11"/>
      <c r="Z192" s="11"/>
      <c r="AC192" s="11"/>
      <c r="AD192" s="11"/>
      <c r="AE192" s="11"/>
    </row>
    <row r="193" spans="1:31" x14ac:dyDescent="0.25">
      <c r="A193"/>
      <c r="B193" s="2"/>
      <c r="C193"/>
      <c r="D193"/>
      <c r="E193"/>
      <c r="F193"/>
      <c r="G193"/>
      <c r="H193"/>
      <c r="I193"/>
      <c r="J193" s="32"/>
      <c r="K193" s="2"/>
      <c r="L193" s="11"/>
      <c r="M193"/>
      <c r="O193"/>
      <c r="P193" s="2"/>
      <c r="Q193" s="2"/>
      <c r="S193" s="2"/>
      <c r="T193" s="2"/>
      <c r="U193"/>
      <c r="V193" s="4"/>
      <c r="W193" s="4"/>
      <c r="X193" s="11"/>
      <c r="Y193" s="11"/>
      <c r="Z193" s="11"/>
      <c r="AC193" s="11"/>
      <c r="AD193" s="11"/>
      <c r="AE193" s="11"/>
    </row>
    <row r="194" spans="1:31" x14ac:dyDescent="0.25">
      <c r="A194"/>
      <c r="B194" s="2"/>
      <c r="C194"/>
      <c r="D194"/>
      <c r="E194"/>
      <c r="F194"/>
      <c r="G194"/>
      <c r="H194"/>
      <c r="I194"/>
      <c r="J194" s="32"/>
      <c r="K194" s="2"/>
      <c r="L194" s="11"/>
      <c r="M194"/>
      <c r="O194"/>
      <c r="P194" s="2"/>
      <c r="Q194" s="2"/>
      <c r="S194" s="2"/>
      <c r="T194" s="2"/>
      <c r="U194"/>
      <c r="V194" s="4"/>
      <c r="W194" s="4"/>
      <c r="X194" s="11"/>
      <c r="Y194" s="11"/>
      <c r="Z194" s="11"/>
      <c r="AC194" s="11"/>
      <c r="AD194" s="11"/>
      <c r="AE194" s="11"/>
    </row>
    <row r="195" spans="1:31" x14ac:dyDescent="0.25">
      <c r="A195"/>
      <c r="B195" s="2"/>
      <c r="C195"/>
      <c r="D195"/>
      <c r="E195"/>
      <c r="F195"/>
      <c r="G195"/>
      <c r="H195"/>
      <c r="I195"/>
      <c r="J195" s="32"/>
      <c r="K195" s="2"/>
      <c r="L195" s="11"/>
      <c r="M195"/>
      <c r="O195"/>
      <c r="P195" s="2"/>
      <c r="Q195" s="2"/>
      <c r="S195" s="2"/>
      <c r="T195" s="2"/>
      <c r="U195"/>
      <c r="V195" s="4"/>
      <c r="W195" s="4"/>
      <c r="X195" s="11"/>
      <c r="Y195" s="11"/>
      <c r="Z195" s="11"/>
      <c r="AC195" s="11"/>
      <c r="AD195" s="11"/>
      <c r="AE195" s="11"/>
    </row>
    <row r="196" spans="1:31" x14ac:dyDescent="0.25">
      <c r="A196"/>
      <c r="B196" s="2"/>
      <c r="C196"/>
      <c r="D196"/>
      <c r="E196"/>
      <c r="F196"/>
      <c r="G196"/>
      <c r="H196"/>
      <c r="I196"/>
      <c r="J196" s="32"/>
      <c r="K196" s="2"/>
      <c r="L196" s="11"/>
      <c r="M196"/>
      <c r="O196"/>
      <c r="P196" s="2"/>
      <c r="Q196" s="2"/>
      <c r="S196" s="2"/>
      <c r="T196" s="2"/>
      <c r="U196"/>
      <c r="V196" s="4"/>
      <c r="W196" s="4"/>
      <c r="X196" s="11"/>
      <c r="Y196" s="11"/>
      <c r="Z196" s="11"/>
      <c r="AC196" s="11"/>
      <c r="AD196" s="11"/>
      <c r="AE196" s="11"/>
    </row>
    <row r="197" spans="1:31" x14ac:dyDescent="0.25">
      <c r="A197"/>
      <c r="B197" s="2"/>
      <c r="C197"/>
      <c r="D197"/>
      <c r="E197"/>
      <c r="F197"/>
      <c r="G197"/>
      <c r="H197"/>
      <c r="I197"/>
      <c r="J197" s="32"/>
      <c r="K197" s="2"/>
      <c r="L197" s="11"/>
      <c r="M197"/>
      <c r="O197"/>
      <c r="P197" s="2"/>
      <c r="Q197" s="2"/>
      <c r="S197" s="2"/>
      <c r="T197" s="2"/>
      <c r="U197"/>
      <c r="V197" s="4"/>
      <c r="W197" s="4"/>
      <c r="X197" s="11"/>
      <c r="Y197" s="11"/>
      <c r="Z197" s="11"/>
      <c r="AC197" s="11"/>
      <c r="AD197" s="11"/>
      <c r="AE197" s="11"/>
    </row>
    <row r="198" spans="1:31" x14ac:dyDescent="0.25">
      <c r="A198"/>
      <c r="B198" s="2"/>
      <c r="C198"/>
      <c r="D198"/>
      <c r="E198"/>
      <c r="F198"/>
      <c r="G198"/>
      <c r="H198"/>
      <c r="I198"/>
      <c r="J198" s="32"/>
      <c r="K198" s="2"/>
      <c r="L198" s="11"/>
      <c r="M198"/>
      <c r="O198"/>
      <c r="P198" s="2"/>
      <c r="Q198" s="2"/>
      <c r="S198" s="2"/>
      <c r="T198" s="2"/>
      <c r="U198"/>
      <c r="V198" s="4"/>
      <c r="W198" s="4"/>
      <c r="X198" s="11"/>
      <c r="Y198" s="11"/>
      <c r="Z198" s="11"/>
      <c r="AC198" s="11"/>
      <c r="AD198" s="11"/>
      <c r="AE198" s="11"/>
    </row>
    <row r="199" spans="1:31" x14ac:dyDescent="0.25">
      <c r="A199"/>
      <c r="B199" s="2"/>
      <c r="C199"/>
      <c r="D199"/>
      <c r="E199"/>
      <c r="F199"/>
      <c r="G199"/>
      <c r="H199"/>
      <c r="I199"/>
      <c r="J199" s="32"/>
      <c r="K199" s="2"/>
      <c r="L199" s="11"/>
      <c r="M199"/>
      <c r="O199"/>
      <c r="P199" s="2"/>
      <c r="Q199" s="2"/>
      <c r="S199" s="2"/>
      <c r="T199" s="2"/>
      <c r="U199"/>
      <c r="V199" s="4"/>
      <c r="W199" s="4"/>
      <c r="X199" s="11"/>
      <c r="Y199" s="11"/>
      <c r="Z199" s="11"/>
      <c r="AC199" s="11"/>
      <c r="AD199" s="11"/>
      <c r="AE199" s="11"/>
    </row>
    <row r="200" spans="1:31" x14ac:dyDescent="0.25">
      <c r="A200"/>
      <c r="B200" s="2"/>
      <c r="C200"/>
      <c r="D200"/>
      <c r="E200"/>
      <c r="F200"/>
      <c r="G200"/>
      <c r="H200"/>
      <c r="I200"/>
      <c r="J200" s="32"/>
      <c r="K200" s="2"/>
      <c r="L200" s="11"/>
      <c r="M200"/>
      <c r="O200"/>
      <c r="P200" s="2"/>
      <c r="Q200" s="2"/>
      <c r="S200" s="2"/>
      <c r="T200" s="2"/>
      <c r="U200"/>
      <c r="V200" s="4"/>
      <c r="W200" s="4"/>
      <c r="X200" s="11"/>
      <c r="Y200" s="11"/>
      <c r="Z200" s="11"/>
      <c r="AC200" s="11"/>
      <c r="AD200" s="11"/>
      <c r="AE200" s="11"/>
    </row>
    <row r="201" spans="1:31" x14ac:dyDescent="0.25">
      <c r="A201"/>
      <c r="B201" s="2"/>
      <c r="C201"/>
      <c r="D201"/>
      <c r="E201"/>
      <c r="F201"/>
      <c r="G201"/>
      <c r="H201"/>
      <c r="I201"/>
      <c r="J201" s="32"/>
      <c r="K201" s="2"/>
      <c r="L201" s="11"/>
      <c r="M201"/>
      <c r="O201"/>
      <c r="P201" s="2"/>
      <c r="Q201" s="2"/>
      <c r="S201" s="2"/>
      <c r="T201" s="2"/>
      <c r="U201"/>
      <c r="V201" s="4"/>
      <c r="W201" s="4"/>
      <c r="X201" s="11"/>
      <c r="Y201" s="11"/>
      <c r="Z201" s="11"/>
      <c r="AC201" s="11"/>
      <c r="AD201" s="11"/>
      <c r="AE201" s="11"/>
    </row>
    <row r="202" spans="1:31" x14ac:dyDescent="0.25">
      <c r="A202"/>
      <c r="B202" s="2"/>
      <c r="C202"/>
      <c r="D202"/>
      <c r="E202"/>
      <c r="F202"/>
      <c r="G202"/>
      <c r="H202"/>
      <c r="I202"/>
      <c r="J202" s="32"/>
      <c r="K202" s="2"/>
      <c r="L202" s="11"/>
      <c r="M202"/>
      <c r="O202"/>
      <c r="P202" s="2"/>
      <c r="Q202" s="2"/>
      <c r="S202" s="2"/>
      <c r="T202" s="2"/>
      <c r="U202"/>
      <c r="V202" s="4"/>
      <c r="W202" s="4"/>
      <c r="X202" s="11"/>
      <c r="Y202" s="11"/>
      <c r="Z202" s="11"/>
      <c r="AC202" s="11"/>
      <c r="AD202" s="11"/>
      <c r="AE202" s="11"/>
    </row>
    <row r="203" spans="1:31" x14ac:dyDescent="0.25">
      <c r="A203"/>
      <c r="B203" s="2"/>
      <c r="C203"/>
      <c r="D203"/>
      <c r="E203"/>
      <c r="F203"/>
      <c r="G203"/>
      <c r="H203"/>
      <c r="I203"/>
      <c r="J203" s="32"/>
      <c r="K203" s="2"/>
      <c r="L203" s="11"/>
      <c r="M203"/>
      <c r="O203"/>
      <c r="P203" s="2"/>
      <c r="Q203" s="2"/>
      <c r="S203" s="2"/>
      <c r="T203" s="2"/>
      <c r="U203"/>
      <c r="V203" s="4"/>
      <c r="W203" s="4"/>
      <c r="X203" s="11"/>
      <c r="Y203" s="11"/>
      <c r="Z203" s="11"/>
      <c r="AC203" s="11"/>
      <c r="AD203" s="11"/>
      <c r="AE203" s="11"/>
    </row>
    <row r="204" spans="1:31" x14ac:dyDescent="0.25">
      <c r="A204"/>
      <c r="B204" s="2"/>
      <c r="C204"/>
      <c r="D204"/>
      <c r="E204"/>
      <c r="F204"/>
      <c r="G204"/>
      <c r="H204"/>
      <c r="I204"/>
      <c r="J204" s="32"/>
      <c r="K204" s="2"/>
      <c r="L204" s="11"/>
      <c r="M204"/>
      <c r="O204"/>
      <c r="P204" s="2"/>
      <c r="Q204" s="2"/>
      <c r="S204" s="2"/>
      <c r="T204" s="2"/>
      <c r="U204"/>
      <c r="V204" s="4"/>
      <c r="W204" s="4"/>
      <c r="X204" s="11"/>
      <c r="Y204" s="11"/>
      <c r="Z204" s="11"/>
      <c r="AC204" s="11"/>
      <c r="AD204" s="11"/>
      <c r="AE204" s="11"/>
    </row>
    <row r="205" spans="1:31" x14ac:dyDescent="0.25">
      <c r="A205"/>
      <c r="B205" s="2"/>
      <c r="C205"/>
      <c r="D205"/>
      <c r="E205"/>
      <c r="F205"/>
      <c r="G205"/>
      <c r="H205"/>
      <c r="I205"/>
      <c r="J205" s="32"/>
      <c r="K205" s="2"/>
      <c r="L205" s="11"/>
      <c r="M205"/>
      <c r="O205"/>
      <c r="P205" s="2"/>
      <c r="Q205" s="2"/>
      <c r="S205" s="2"/>
      <c r="T205" s="2"/>
      <c r="U205"/>
      <c r="V205" s="4"/>
      <c r="W205" s="4"/>
      <c r="X205" s="11"/>
      <c r="Y205" s="11"/>
      <c r="Z205" s="11"/>
      <c r="AC205" s="11"/>
      <c r="AD205" s="11"/>
      <c r="AE205" s="11"/>
    </row>
    <row r="206" spans="1:31" x14ac:dyDescent="0.25">
      <c r="A206"/>
      <c r="B206" s="2"/>
      <c r="C206"/>
      <c r="D206"/>
      <c r="E206"/>
      <c r="F206"/>
      <c r="G206"/>
      <c r="H206"/>
      <c r="I206"/>
      <c r="J206" s="32"/>
      <c r="K206" s="2"/>
      <c r="L206" s="11"/>
      <c r="M206"/>
      <c r="O206"/>
      <c r="P206" s="2"/>
      <c r="Q206" s="2"/>
      <c r="S206" s="2"/>
      <c r="T206" s="2"/>
      <c r="U206"/>
      <c r="V206" s="4"/>
      <c r="W206" s="4"/>
      <c r="X206" s="11"/>
      <c r="Y206" s="11"/>
      <c r="Z206" s="11"/>
      <c r="AC206" s="11"/>
      <c r="AD206" s="11"/>
      <c r="AE206" s="11"/>
    </row>
    <row r="207" spans="1:31" x14ac:dyDescent="0.25">
      <c r="A207"/>
      <c r="B207" s="2"/>
      <c r="C207"/>
      <c r="D207"/>
      <c r="E207"/>
      <c r="F207"/>
      <c r="G207"/>
      <c r="H207"/>
      <c r="I207"/>
      <c r="J207" s="32"/>
      <c r="K207" s="2"/>
      <c r="L207" s="11"/>
      <c r="M207"/>
      <c r="O207"/>
      <c r="P207" s="2"/>
      <c r="Q207" s="2"/>
      <c r="S207" s="2"/>
      <c r="T207" s="2"/>
      <c r="U207"/>
      <c r="V207" s="4"/>
      <c r="W207" s="4"/>
      <c r="X207" s="11"/>
      <c r="Y207" s="11"/>
      <c r="Z207" s="11"/>
      <c r="AC207" s="11"/>
      <c r="AD207" s="11"/>
      <c r="AE207" s="11"/>
    </row>
    <row r="208" spans="1:31" x14ac:dyDescent="0.25">
      <c r="A208"/>
      <c r="B208" s="2"/>
      <c r="C208"/>
      <c r="D208"/>
      <c r="E208"/>
      <c r="F208"/>
      <c r="G208"/>
      <c r="H208"/>
      <c r="I208"/>
      <c r="J208" s="32"/>
      <c r="K208" s="2"/>
      <c r="L208" s="11"/>
      <c r="M208"/>
      <c r="O208"/>
      <c r="P208" s="2"/>
      <c r="Q208" s="2"/>
      <c r="S208" s="2"/>
      <c r="T208" s="2"/>
      <c r="U208"/>
      <c r="V208" s="4"/>
      <c r="W208" s="4"/>
      <c r="X208" s="11"/>
      <c r="Y208" s="11"/>
      <c r="Z208" s="11"/>
      <c r="AC208" s="11"/>
      <c r="AD208" s="11"/>
      <c r="AE208" s="11"/>
    </row>
    <row r="209" spans="1:31" x14ac:dyDescent="0.25">
      <c r="A209"/>
      <c r="B209" s="2"/>
      <c r="C209"/>
      <c r="D209"/>
      <c r="E209"/>
      <c r="F209"/>
      <c r="G209"/>
      <c r="H209"/>
      <c r="I209"/>
      <c r="J209" s="32"/>
      <c r="K209" s="2"/>
      <c r="L209" s="11"/>
      <c r="M209"/>
      <c r="O209"/>
      <c r="P209" s="2"/>
      <c r="Q209" s="2"/>
      <c r="S209" s="2"/>
      <c r="T209" s="2"/>
      <c r="U209"/>
      <c r="V209" s="4"/>
      <c r="W209" s="4"/>
      <c r="X209" s="11"/>
      <c r="Y209" s="11"/>
      <c r="Z209" s="11"/>
      <c r="AC209" s="11"/>
      <c r="AD209" s="11"/>
      <c r="AE209" s="11"/>
    </row>
    <row r="210" spans="1:31" x14ac:dyDescent="0.25">
      <c r="A210"/>
      <c r="B210" s="2"/>
      <c r="C210"/>
      <c r="D210"/>
      <c r="E210"/>
      <c r="F210"/>
      <c r="G210"/>
      <c r="H210"/>
      <c r="I210"/>
      <c r="J210" s="32"/>
      <c r="K210" s="2"/>
      <c r="L210" s="11"/>
      <c r="M210"/>
      <c r="O210"/>
      <c r="P210" s="2"/>
      <c r="Q210" s="2"/>
      <c r="S210" s="2"/>
      <c r="T210" s="2"/>
      <c r="U210"/>
      <c r="V210" s="4"/>
      <c r="W210" s="4"/>
      <c r="X210" s="11"/>
      <c r="Y210" s="11"/>
      <c r="Z210" s="11"/>
      <c r="AC210" s="11"/>
      <c r="AD210" s="11"/>
      <c r="AE210" s="11"/>
    </row>
    <row r="211" spans="1:31" x14ac:dyDescent="0.25">
      <c r="A211"/>
      <c r="B211" s="2"/>
      <c r="C211"/>
      <c r="D211"/>
      <c r="E211"/>
      <c r="F211"/>
      <c r="G211"/>
      <c r="H211"/>
      <c r="I211"/>
      <c r="J211" s="32"/>
      <c r="K211" s="2"/>
      <c r="L211" s="11"/>
      <c r="M211"/>
      <c r="O211"/>
      <c r="P211" s="2"/>
      <c r="Q211" s="2"/>
      <c r="S211" s="2"/>
      <c r="T211" s="2"/>
      <c r="U211"/>
      <c r="V211" s="4"/>
      <c r="W211" s="4"/>
      <c r="X211" s="11"/>
      <c r="Y211" s="11"/>
      <c r="Z211" s="11"/>
      <c r="AC211" s="11"/>
      <c r="AD211" s="11"/>
      <c r="AE211" s="11"/>
    </row>
    <row r="212" spans="1:31" x14ac:dyDescent="0.25">
      <c r="A212"/>
      <c r="B212" s="2"/>
      <c r="C212"/>
      <c r="D212"/>
      <c r="E212"/>
      <c r="F212"/>
      <c r="G212"/>
      <c r="H212"/>
      <c r="I212"/>
      <c r="J212" s="32"/>
      <c r="K212" s="2"/>
      <c r="L212" s="11"/>
      <c r="M212"/>
      <c r="O212"/>
      <c r="P212" s="2"/>
      <c r="Q212" s="2"/>
      <c r="S212" s="2"/>
      <c r="T212" s="2"/>
      <c r="U212"/>
      <c r="V212" s="4"/>
      <c r="W212" s="4"/>
      <c r="X212" s="11"/>
      <c r="Y212" s="11"/>
      <c r="Z212" s="11"/>
      <c r="AC212" s="11"/>
      <c r="AD212" s="11"/>
      <c r="AE212" s="11"/>
    </row>
    <row r="213" spans="1:31" x14ac:dyDescent="0.25">
      <c r="A213"/>
      <c r="B213" s="2"/>
      <c r="C213"/>
      <c r="D213"/>
      <c r="E213"/>
      <c r="F213"/>
      <c r="G213"/>
      <c r="H213"/>
      <c r="I213"/>
      <c r="J213" s="32"/>
      <c r="K213" s="2"/>
      <c r="L213" s="11"/>
      <c r="M213"/>
      <c r="O213"/>
      <c r="P213" s="2"/>
      <c r="Q213" s="2"/>
      <c r="S213" s="2"/>
      <c r="T213" s="2"/>
      <c r="U213"/>
      <c r="V213" s="4"/>
      <c r="W213" s="4"/>
      <c r="X213" s="11"/>
      <c r="Y213" s="11"/>
      <c r="Z213" s="11"/>
      <c r="AC213" s="11"/>
      <c r="AD213" s="11"/>
      <c r="AE213" s="11"/>
    </row>
    <row r="214" spans="1:31" x14ac:dyDescent="0.25">
      <c r="A214"/>
      <c r="B214" s="2"/>
      <c r="C214"/>
      <c r="D214"/>
      <c r="E214"/>
      <c r="F214"/>
      <c r="G214"/>
      <c r="H214"/>
      <c r="I214"/>
      <c r="J214" s="32"/>
      <c r="K214" s="2"/>
      <c r="L214" s="11"/>
      <c r="M214"/>
      <c r="O214"/>
      <c r="P214" s="2"/>
      <c r="Q214" s="2"/>
      <c r="S214" s="2"/>
      <c r="T214" s="2"/>
      <c r="U214"/>
      <c r="V214" s="4"/>
      <c r="W214" s="4"/>
      <c r="X214" s="11"/>
      <c r="Y214" s="11"/>
      <c r="Z214" s="11"/>
      <c r="AC214" s="11"/>
      <c r="AD214" s="11"/>
      <c r="AE214" s="11"/>
    </row>
    <row r="215" spans="1:31" x14ac:dyDescent="0.25">
      <c r="A215"/>
      <c r="B215" s="2"/>
      <c r="C215"/>
      <c r="D215"/>
      <c r="E215"/>
      <c r="F215"/>
      <c r="G215"/>
      <c r="H215"/>
      <c r="I215"/>
      <c r="J215" s="32"/>
      <c r="K215" s="2"/>
      <c r="L215" s="11"/>
      <c r="M215"/>
      <c r="O215"/>
      <c r="P215" s="2"/>
      <c r="Q215" s="2"/>
      <c r="S215" s="2"/>
      <c r="T215" s="2"/>
      <c r="U215"/>
      <c r="V215" s="4"/>
      <c r="W215" s="4"/>
      <c r="X215" s="11"/>
      <c r="Y215" s="11"/>
      <c r="Z215" s="11"/>
      <c r="AC215" s="11"/>
      <c r="AD215" s="11"/>
      <c r="AE215" s="11"/>
    </row>
    <row r="216" spans="1:31" x14ac:dyDescent="0.25">
      <c r="A216"/>
      <c r="B216" s="2"/>
      <c r="C216"/>
      <c r="D216"/>
      <c r="E216"/>
      <c r="F216"/>
      <c r="G216"/>
      <c r="H216"/>
      <c r="I216"/>
      <c r="J216" s="32"/>
      <c r="K216" s="2"/>
      <c r="L216" s="11"/>
      <c r="M216"/>
      <c r="O216"/>
      <c r="P216" s="2"/>
      <c r="Q216" s="2"/>
      <c r="S216" s="2"/>
      <c r="T216" s="2"/>
      <c r="U216"/>
      <c r="V216" s="4"/>
      <c r="W216" s="4"/>
      <c r="X216" s="11"/>
      <c r="Y216" s="11"/>
      <c r="Z216" s="11"/>
      <c r="AC216" s="11"/>
      <c r="AD216" s="11"/>
      <c r="AE216" s="11"/>
    </row>
    <row r="217" spans="1:31" x14ac:dyDescent="0.25">
      <c r="A217"/>
      <c r="B217" s="2"/>
      <c r="C217"/>
      <c r="D217"/>
      <c r="E217"/>
      <c r="F217"/>
      <c r="G217"/>
      <c r="H217"/>
      <c r="I217"/>
      <c r="J217" s="32"/>
      <c r="K217" s="2"/>
      <c r="L217" s="11"/>
      <c r="M217"/>
      <c r="O217"/>
      <c r="P217" s="2"/>
      <c r="Q217" s="2"/>
      <c r="S217" s="2"/>
      <c r="T217" s="2"/>
      <c r="U217"/>
      <c r="V217" s="4"/>
      <c r="W217" s="4"/>
      <c r="X217" s="11"/>
      <c r="Y217" s="11"/>
      <c r="Z217" s="11"/>
      <c r="AC217" s="11"/>
      <c r="AD217" s="11"/>
      <c r="AE217" s="11"/>
    </row>
    <row r="218" spans="1:31" x14ac:dyDescent="0.25">
      <c r="A218"/>
      <c r="B218" s="2"/>
      <c r="C218"/>
      <c r="D218"/>
      <c r="E218"/>
      <c r="F218"/>
      <c r="G218"/>
      <c r="H218"/>
      <c r="I218"/>
      <c r="J218" s="32"/>
      <c r="K218" s="2"/>
      <c r="L218" s="11"/>
      <c r="M218"/>
      <c r="O218"/>
      <c r="P218" s="2"/>
      <c r="Q218" s="2"/>
      <c r="S218" s="2"/>
      <c r="T218" s="2"/>
      <c r="U218"/>
      <c r="V218" s="4"/>
      <c r="W218" s="4"/>
      <c r="X218" s="11"/>
      <c r="Y218" s="11"/>
      <c r="Z218" s="11"/>
      <c r="AC218" s="11"/>
      <c r="AD218" s="11"/>
      <c r="AE218" s="11"/>
    </row>
    <row r="219" spans="1:31" x14ac:dyDescent="0.25">
      <c r="A219"/>
      <c r="B219" s="2"/>
      <c r="C219"/>
      <c r="D219"/>
      <c r="E219"/>
      <c r="F219"/>
      <c r="G219"/>
      <c r="H219"/>
      <c r="I219"/>
      <c r="J219" s="32"/>
      <c r="K219" s="2"/>
      <c r="L219" s="11"/>
      <c r="M219"/>
      <c r="O219"/>
      <c r="P219" s="2"/>
      <c r="Q219" s="2"/>
      <c r="S219" s="2"/>
      <c r="T219" s="2"/>
      <c r="U219"/>
      <c r="V219" s="4"/>
      <c r="W219" s="4"/>
      <c r="X219" s="11"/>
      <c r="Y219" s="11"/>
      <c r="Z219" s="11"/>
      <c r="AC219" s="11"/>
      <c r="AD219" s="11"/>
      <c r="AE219" s="11"/>
    </row>
    <row r="220" spans="1:31" x14ac:dyDescent="0.25">
      <c r="A220"/>
      <c r="B220" s="2"/>
      <c r="C220"/>
      <c r="D220"/>
      <c r="E220"/>
      <c r="F220"/>
      <c r="G220"/>
      <c r="H220"/>
      <c r="I220"/>
      <c r="J220" s="32"/>
      <c r="K220" s="2"/>
      <c r="L220" s="11"/>
      <c r="M220"/>
      <c r="O220"/>
      <c r="P220" s="2"/>
      <c r="Q220" s="2"/>
      <c r="S220" s="2"/>
      <c r="T220" s="2"/>
      <c r="U220"/>
      <c r="V220" s="4"/>
      <c r="W220" s="4"/>
      <c r="X220" s="11"/>
      <c r="Y220" s="11"/>
      <c r="Z220" s="11"/>
      <c r="AC220" s="11"/>
      <c r="AD220" s="11"/>
      <c r="AE220" s="11"/>
    </row>
    <row r="221" spans="1:31" x14ac:dyDescent="0.25">
      <c r="A221"/>
      <c r="B221" s="2"/>
      <c r="C221"/>
      <c r="D221"/>
      <c r="E221"/>
      <c r="F221"/>
      <c r="G221"/>
      <c r="H221"/>
      <c r="I221"/>
      <c r="J221" s="32"/>
      <c r="K221" s="2"/>
      <c r="L221" s="11"/>
      <c r="M221"/>
      <c r="O221"/>
      <c r="P221" s="2"/>
      <c r="Q221" s="2"/>
      <c r="S221" s="2"/>
      <c r="T221" s="2"/>
      <c r="U221"/>
      <c r="V221" s="4"/>
      <c r="W221" s="4"/>
      <c r="X221" s="11"/>
      <c r="Y221" s="11"/>
      <c r="Z221" s="11"/>
      <c r="AC221" s="11"/>
      <c r="AD221" s="11"/>
      <c r="AE221" s="11"/>
    </row>
    <row r="222" spans="1:31" x14ac:dyDescent="0.25">
      <c r="A222"/>
      <c r="B222" s="2"/>
      <c r="C222"/>
      <c r="D222"/>
      <c r="E222"/>
      <c r="F222"/>
      <c r="G222"/>
      <c r="H222"/>
      <c r="I222"/>
      <c r="J222" s="32"/>
      <c r="K222" s="2"/>
      <c r="L222" s="11"/>
      <c r="M222"/>
      <c r="O222"/>
      <c r="P222" s="2"/>
      <c r="Q222" s="2"/>
      <c r="S222" s="2"/>
      <c r="T222" s="2"/>
      <c r="U222"/>
      <c r="V222" s="4"/>
      <c r="W222" s="4"/>
      <c r="X222" s="11"/>
      <c r="Y222" s="11"/>
      <c r="Z222" s="11"/>
      <c r="AC222" s="11"/>
      <c r="AD222" s="11"/>
      <c r="AE222" s="11"/>
    </row>
    <row r="223" spans="1:31" x14ac:dyDescent="0.25">
      <c r="A223"/>
      <c r="B223" s="2"/>
      <c r="C223"/>
      <c r="D223"/>
      <c r="E223"/>
      <c r="F223"/>
      <c r="G223"/>
      <c r="H223"/>
      <c r="I223"/>
      <c r="J223" s="32"/>
      <c r="K223" s="2"/>
      <c r="L223" s="11"/>
      <c r="M223"/>
      <c r="O223"/>
      <c r="P223" s="2"/>
      <c r="Q223" s="2"/>
      <c r="S223" s="2"/>
      <c r="T223" s="2"/>
      <c r="U223"/>
      <c r="V223" s="4"/>
      <c r="W223" s="4"/>
      <c r="X223" s="11"/>
      <c r="Y223" s="11"/>
      <c r="Z223" s="11"/>
      <c r="AC223" s="11"/>
      <c r="AD223" s="11"/>
      <c r="AE223" s="11"/>
    </row>
    <row r="224" spans="1:31" x14ac:dyDescent="0.25">
      <c r="A224"/>
      <c r="B224" s="2"/>
      <c r="C224"/>
      <c r="D224"/>
      <c r="E224"/>
      <c r="F224"/>
      <c r="G224"/>
      <c r="H224"/>
      <c r="I224"/>
      <c r="J224" s="32"/>
      <c r="K224" s="2"/>
      <c r="L224" s="11"/>
      <c r="M224"/>
      <c r="O224"/>
      <c r="P224" s="2"/>
      <c r="Q224" s="2"/>
      <c r="S224" s="2"/>
      <c r="T224" s="2"/>
      <c r="U224"/>
      <c r="V224" s="4"/>
      <c r="W224" s="4"/>
      <c r="X224" s="11"/>
      <c r="Y224" s="11"/>
      <c r="Z224" s="11"/>
      <c r="AC224" s="11"/>
      <c r="AD224" s="11"/>
      <c r="AE224" s="11"/>
    </row>
    <row r="225" spans="1:31" x14ac:dyDescent="0.25">
      <c r="A225"/>
      <c r="B225" s="2"/>
      <c r="C225"/>
      <c r="D225"/>
      <c r="E225"/>
      <c r="F225"/>
      <c r="G225"/>
      <c r="H225"/>
      <c r="I225"/>
      <c r="J225" s="32"/>
      <c r="K225" s="2"/>
      <c r="L225" s="11"/>
      <c r="M225"/>
      <c r="O225"/>
      <c r="P225" s="2"/>
      <c r="Q225" s="2"/>
      <c r="S225" s="2"/>
      <c r="T225" s="2"/>
      <c r="U225"/>
      <c r="V225" s="4"/>
      <c r="W225" s="4"/>
      <c r="X225" s="11"/>
      <c r="Y225" s="11"/>
      <c r="Z225" s="11"/>
      <c r="AC225" s="11"/>
      <c r="AD225" s="11"/>
      <c r="AE225" s="11"/>
    </row>
    <row r="226" spans="1:31" x14ac:dyDescent="0.25">
      <c r="A226"/>
      <c r="B226" s="2"/>
      <c r="C226"/>
      <c r="D226"/>
      <c r="E226"/>
      <c r="F226"/>
      <c r="G226"/>
      <c r="H226"/>
      <c r="I226"/>
      <c r="J226" s="32"/>
      <c r="K226" s="2"/>
      <c r="L226" s="11"/>
      <c r="M226"/>
      <c r="O226"/>
      <c r="P226" s="2"/>
      <c r="Q226" s="2"/>
      <c r="S226" s="2"/>
      <c r="T226" s="2"/>
      <c r="U226"/>
      <c r="V226" s="4"/>
      <c r="W226" s="4"/>
      <c r="X226" s="11"/>
      <c r="Y226" s="11"/>
      <c r="Z226" s="11"/>
      <c r="AC226" s="11"/>
      <c r="AD226" s="11"/>
      <c r="AE226" s="11"/>
    </row>
    <row r="227" spans="1:31" x14ac:dyDescent="0.25">
      <c r="A227"/>
      <c r="B227" s="2"/>
      <c r="C227"/>
      <c r="D227"/>
      <c r="E227"/>
      <c r="F227"/>
      <c r="G227"/>
      <c r="H227"/>
      <c r="I227"/>
      <c r="J227" s="32"/>
      <c r="K227" s="2"/>
      <c r="L227" s="11"/>
      <c r="M227"/>
      <c r="O227"/>
      <c r="P227" s="2"/>
      <c r="Q227" s="2"/>
      <c r="S227" s="2"/>
      <c r="T227" s="2"/>
      <c r="U227"/>
      <c r="V227" s="4"/>
      <c r="W227" s="4"/>
      <c r="X227" s="11"/>
      <c r="Y227" s="11"/>
      <c r="Z227" s="11"/>
      <c r="AC227" s="11"/>
      <c r="AD227" s="11"/>
      <c r="AE227" s="11"/>
    </row>
    <row r="228" spans="1:31" x14ac:dyDescent="0.25">
      <c r="A228"/>
      <c r="B228" s="2"/>
      <c r="C228"/>
      <c r="D228"/>
      <c r="E228"/>
      <c r="F228"/>
      <c r="G228"/>
      <c r="H228"/>
      <c r="I228"/>
      <c r="J228" s="32"/>
      <c r="K228" s="2"/>
      <c r="L228" s="11"/>
      <c r="M228"/>
      <c r="O228"/>
      <c r="P228" s="2"/>
      <c r="Q228" s="2"/>
      <c r="S228" s="2"/>
      <c r="T228" s="2"/>
      <c r="U228"/>
      <c r="V228" s="4"/>
      <c r="W228" s="4"/>
      <c r="X228" s="11"/>
      <c r="Y228" s="11"/>
      <c r="Z228" s="11"/>
      <c r="AC228" s="11"/>
      <c r="AD228" s="11"/>
      <c r="AE228" s="11"/>
    </row>
    <row r="229" spans="1:31" x14ac:dyDescent="0.25">
      <c r="A229"/>
      <c r="B229" s="2"/>
      <c r="C229"/>
      <c r="D229"/>
      <c r="E229"/>
      <c r="F229"/>
      <c r="G229"/>
      <c r="H229"/>
      <c r="I229"/>
      <c r="J229" s="32"/>
      <c r="K229" s="2"/>
      <c r="L229" s="11"/>
      <c r="M229"/>
      <c r="O229"/>
      <c r="P229" s="2"/>
      <c r="Q229" s="2"/>
      <c r="S229" s="2"/>
      <c r="T229" s="2"/>
      <c r="U229"/>
      <c r="V229" s="4"/>
      <c r="W229" s="4"/>
      <c r="X229" s="11"/>
      <c r="Y229" s="11"/>
      <c r="Z229" s="11"/>
      <c r="AC229" s="11"/>
      <c r="AD229" s="11"/>
      <c r="AE229" s="11"/>
    </row>
    <row r="230" spans="1:31" x14ac:dyDescent="0.25">
      <c r="A230"/>
      <c r="B230" s="2"/>
      <c r="C230"/>
      <c r="D230"/>
      <c r="E230"/>
      <c r="F230"/>
      <c r="G230"/>
      <c r="H230"/>
      <c r="I230"/>
      <c r="J230" s="32"/>
      <c r="K230" s="2"/>
      <c r="L230" s="11"/>
      <c r="M230"/>
      <c r="O230"/>
      <c r="P230" s="2"/>
      <c r="Q230" s="2"/>
      <c r="S230" s="2"/>
      <c r="T230" s="2"/>
      <c r="U230"/>
      <c r="V230" s="4"/>
      <c r="W230" s="4"/>
      <c r="X230" s="11"/>
      <c r="Y230" s="11"/>
      <c r="Z230" s="11"/>
      <c r="AC230" s="11"/>
      <c r="AD230" s="11"/>
      <c r="AE230" s="11"/>
    </row>
    <row r="231" spans="1:31" x14ac:dyDescent="0.25">
      <c r="A231"/>
      <c r="B231" s="2"/>
      <c r="C231"/>
      <c r="D231"/>
      <c r="E231"/>
      <c r="F231"/>
      <c r="G231"/>
      <c r="H231"/>
      <c r="I231"/>
      <c r="J231" s="32"/>
      <c r="K231" s="2"/>
      <c r="L231" s="11"/>
      <c r="M231"/>
      <c r="O231"/>
      <c r="P231" s="2"/>
      <c r="Q231" s="2"/>
      <c r="S231" s="2"/>
      <c r="T231" s="2"/>
      <c r="U231"/>
      <c r="V231" s="4"/>
      <c r="W231" s="4"/>
      <c r="X231" s="11"/>
      <c r="Y231" s="11"/>
      <c r="Z231" s="11"/>
      <c r="AC231" s="11"/>
      <c r="AD231" s="11"/>
      <c r="AE231" s="11"/>
    </row>
    <row r="232" spans="1:31" x14ac:dyDescent="0.25">
      <c r="A232"/>
      <c r="B232" s="2"/>
      <c r="C232"/>
      <c r="D232"/>
      <c r="E232"/>
      <c r="F232"/>
      <c r="G232"/>
      <c r="H232"/>
      <c r="I232"/>
      <c r="J232" s="32"/>
      <c r="K232" s="2"/>
      <c r="L232" s="11"/>
      <c r="M232"/>
      <c r="O232"/>
      <c r="P232" s="2"/>
      <c r="Q232" s="2"/>
      <c r="S232" s="2"/>
      <c r="T232" s="2"/>
      <c r="U232"/>
      <c r="V232" s="4"/>
      <c r="W232" s="4"/>
      <c r="X232" s="11"/>
      <c r="Y232" s="11"/>
      <c r="Z232" s="11"/>
      <c r="AC232" s="11"/>
      <c r="AD232" s="11"/>
      <c r="AE232" s="11"/>
    </row>
    <row r="233" spans="1:31" x14ac:dyDescent="0.25">
      <c r="A233"/>
      <c r="B233" s="2"/>
      <c r="C233"/>
      <c r="D233"/>
      <c r="E233"/>
      <c r="F233"/>
      <c r="G233"/>
      <c r="H233"/>
      <c r="I233"/>
      <c r="J233" s="32"/>
      <c r="K233" s="2"/>
      <c r="L233" s="11"/>
      <c r="M233"/>
      <c r="O233"/>
      <c r="P233" s="2"/>
      <c r="Q233" s="2"/>
      <c r="S233" s="2"/>
      <c r="T233" s="2"/>
      <c r="U233"/>
      <c r="V233" s="4"/>
      <c r="W233" s="4"/>
      <c r="X233" s="11"/>
      <c r="Y233" s="11"/>
      <c r="Z233" s="11"/>
      <c r="AC233" s="11"/>
      <c r="AD233" s="11"/>
      <c r="AE233" s="11"/>
    </row>
    <row r="234" spans="1:31" x14ac:dyDescent="0.25">
      <c r="A234"/>
      <c r="B234" s="2"/>
      <c r="C234"/>
      <c r="D234"/>
      <c r="E234"/>
      <c r="F234"/>
      <c r="G234"/>
      <c r="H234"/>
      <c r="I234"/>
      <c r="J234" s="32"/>
      <c r="K234" s="2"/>
      <c r="L234" s="11"/>
      <c r="M234"/>
      <c r="O234"/>
      <c r="P234" s="2"/>
      <c r="Q234" s="2"/>
      <c r="S234" s="2"/>
      <c r="T234" s="2"/>
      <c r="U234"/>
      <c r="V234" s="4"/>
      <c r="W234" s="4"/>
      <c r="X234" s="11"/>
      <c r="Y234" s="11"/>
      <c r="Z234" s="11"/>
      <c r="AC234" s="11"/>
      <c r="AD234" s="11"/>
      <c r="AE234" s="11"/>
    </row>
    <row r="235" spans="1:31" x14ac:dyDescent="0.25">
      <c r="A235"/>
      <c r="B235" s="2"/>
      <c r="C235"/>
      <c r="D235"/>
      <c r="E235"/>
      <c r="F235"/>
      <c r="G235"/>
      <c r="H235"/>
      <c r="I235"/>
      <c r="J235" s="32"/>
      <c r="K235" s="2"/>
      <c r="L235" s="11"/>
      <c r="M235"/>
      <c r="O235"/>
      <c r="P235" s="2"/>
      <c r="Q235" s="2"/>
      <c r="S235" s="2"/>
      <c r="T235" s="2"/>
      <c r="U235"/>
      <c r="V235" s="4"/>
      <c r="W235" s="4"/>
      <c r="X235" s="11"/>
      <c r="Y235" s="11"/>
      <c r="Z235" s="11"/>
      <c r="AC235" s="11"/>
      <c r="AD235" s="11"/>
      <c r="AE235" s="11"/>
    </row>
    <row r="236" spans="1:31" x14ac:dyDescent="0.25">
      <c r="A236"/>
      <c r="B236" s="2"/>
      <c r="C236"/>
      <c r="D236"/>
      <c r="E236"/>
      <c r="F236"/>
      <c r="G236"/>
      <c r="H236"/>
      <c r="I236"/>
      <c r="J236" s="32"/>
      <c r="K236" s="2"/>
      <c r="L236" s="11"/>
      <c r="M236"/>
      <c r="O236"/>
      <c r="P236" s="2"/>
      <c r="Q236" s="2"/>
      <c r="S236" s="2"/>
      <c r="T236" s="2"/>
      <c r="U236"/>
      <c r="V236" s="4"/>
      <c r="W236" s="4"/>
      <c r="X236" s="11"/>
      <c r="Y236" s="11"/>
      <c r="Z236" s="11"/>
      <c r="AC236" s="11"/>
      <c r="AD236" s="11"/>
      <c r="AE236" s="11"/>
    </row>
    <row r="237" spans="1:31" x14ac:dyDescent="0.25">
      <c r="A237"/>
      <c r="B237" s="2"/>
      <c r="C237"/>
      <c r="D237"/>
      <c r="E237"/>
      <c r="F237"/>
      <c r="G237"/>
      <c r="H237"/>
      <c r="I237"/>
      <c r="J237" s="32"/>
      <c r="K237" s="2"/>
      <c r="L237" s="11"/>
      <c r="M237"/>
      <c r="O237"/>
      <c r="P237" s="2"/>
      <c r="Q237" s="2"/>
      <c r="S237" s="2"/>
      <c r="T237" s="2"/>
      <c r="U237"/>
      <c r="V237" s="4"/>
      <c r="W237" s="4"/>
      <c r="X237" s="11"/>
      <c r="Y237" s="11"/>
      <c r="Z237" s="11"/>
      <c r="AC237" s="11"/>
      <c r="AD237" s="11"/>
      <c r="AE237" s="11"/>
    </row>
    <row r="238" spans="1:31" x14ac:dyDescent="0.25">
      <c r="A238"/>
      <c r="B238" s="2"/>
      <c r="C238"/>
      <c r="D238"/>
      <c r="E238"/>
      <c r="F238"/>
      <c r="G238"/>
      <c r="H238"/>
      <c r="I238"/>
      <c r="J238" s="32"/>
      <c r="K238" s="2"/>
      <c r="L238" s="11"/>
      <c r="M238"/>
      <c r="O238"/>
      <c r="P238" s="2"/>
      <c r="Q238" s="2"/>
      <c r="S238" s="2"/>
      <c r="T238" s="2"/>
      <c r="U238"/>
      <c r="V238" s="4"/>
      <c r="W238" s="4"/>
      <c r="X238" s="11"/>
      <c r="Y238" s="11"/>
      <c r="Z238" s="11"/>
      <c r="AC238" s="11"/>
      <c r="AD238" s="11"/>
      <c r="AE238" s="11"/>
    </row>
    <row r="239" spans="1:31" x14ac:dyDescent="0.25">
      <c r="A239"/>
      <c r="B239" s="2"/>
      <c r="C239"/>
      <c r="D239"/>
      <c r="E239"/>
      <c r="F239"/>
      <c r="G239"/>
      <c r="H239"/>
      <c r="I239"/>
      <c r="J239" s="32"/>
      <c r="K239" s="2"/>
      <c r="L239" s="11"/>
      <c r="M239"/>
      <c r="O239"/>
      <c r="P239" s="2"/>
      <c r="Q239" s="2"/>
      <c r="S239" s="2"/>
      <c r="T239" s="2"/>
      <c r="U239"/>
      <c r="V239" s="4"/>
      <c r="W239" s="4"/>
      <c r="X239" s="11"/>
      <c r="Y239" s="11"/>
      <c r="Z239" s="11"/>
      <c r="AC239" s="11"/>
      <c r="AD239" s="11"/>
      <c r="AE239" s="11"/>
    </row>
    <row r="240" spans="1:31" x14ac:dyDescent="0.25">
      <c r="A240"/>
      <c r="B240" s="2"/>
      <c r="C240"/>
      <c r="D240"/>
      <c r="E240"/>
      <c r="F240"/>
      <c r="G240"/>
      <c r="H240"/>
      <c r="I240"/>
      <c r="J240" s="32"/>
      <c r="K240" s="2"/>
      <c r="L240" s="11"/>
      <c r="M240"/>
      <c r="O240"/>
      <c r="P240" s="2"/>
      <c r="Q240" s="2"/>
      <c r="S240" s="2"/>
      <c r="T240" s="2"/>
      <c r="U240"/>
      <c r="V240" s="4"/>
      <c r="W240" s="4"/>
      <c r="X240" s="11"/>
      <c r="Y240" s="11"/>
      <c r="Z240" s="11"/>
      <c r="AC240" s="11"/>
      <c r="AD240" s="11"/>
      <c r="AE240" s="11"/>
    </row>
    <row r="241" spans="1:31" x14ac:dyDescent="0.25">
      <c r="A241"/>
      <c r="B241" s="2"/>
      <c r="C241"/>
      <c r="D241"/>
      <c r="E241"/>
      <c r="F241"/>
      <c r="G241"/>
      <c r="H241"/>
      <c r="I241"/>
      <c r="J241" s="32"/>
      <c r="K241" s="2"/>
      <c r="L241" s="11"/>
      <c r="M241"/>
      <c r="O241"/>
      <c r="P241" s="2"/>
      <c r="Q241" s="2"/>
      <c r="S241" s="2"/>
      <c r="T241" s="2"/>
      <c r="U241"/>
      <c r="V241" s="4"/>
      <c r="W241" s="4"/>
      <c r="X241" s="11"/>
      <c r="Y241" s="11"/>
      <c r="Z241" s="11"/>
      <c r="AC241" s="11"/>
      <c r="AD241" s="11"/>
      <c r="AE241" s="11"/>
    </row>
    <row r="242" spans="1:31" x14ac:dyDescent="0.25">
      <c r="A242"/>
      <c r="B242" s="2"/>
      <c r="C242"/>
      <c r="D242"/>
      <c r="E242"/>
      <c r="F242"/>
      <c r="G242"/>
      <c r="H242"/>
      <c r="I242"/>
      <c r="J242" s="32"/>
      <c r="K242" s="2"/>
      <c r="L242" s="11"/>
      <c r="M242"/>
      <c r="O242"/>
      <c r="P242" s="2"/>
      <c r="Q242" s="2"/>
      <c r="S242" s="2"/>
      <c r="T242" s="2"/>
      <c r="U242"/>
      <c r="V242" s="4"/>
      <c r="W242" s="4"/>
      <c r="X242" s="11"/>
      <c r="Y242" s="11"/>
      <c r="Z242" s="11"/>
      <c r="AC242" s="11"/>
      <c r="AD242" s="11"/>
      <c r="AE242" s="11"/>
    </row>
    <row r="243" spans="1:31" x14ac:dyDescent="0.25">
      <c r="A243"/>
      <c r="B243" s="2"/>
      <c r="C243"/>
      <c r="D243"/>
      <c r="E243"/>
      <c r="F243"/>
      <c r="G243"/>
      <c r="H243"/>
      <c r="I243"/>
      <c r="J243" s="32"/>
      <c r="K243" s="2"/>
      <c r="L243" s="11"/>
      <c r="M243"/>
      <c r="O243"/>
      <c r="P243" s="2"/>
      <c r="Q243" s="2"/>
      <c r="S243" s="2"/>
      <c r="T243" s="2"/>
      <c r="U243"/>
      <c r="V243" s="4"/>
      <c r="W243" s="4"/>
      <c r="X243" s="11"/>
      <c r="Y243" s="11"/>
      <c r="Z243" s="11"/>
      <c r="AC243" s="11"/>
      <c r="AD243" s="11"/>
      <c r="AE243" s="11"/>
    </row>
    <row r="244" spans="1:31" x14ac:dyDescent="0.25">
      <c r="A244"/>
      <c r="B244" s="2"/>
      <c r="C244"/>
      <c r="D244"/>
      <c r="E244"/>
      <c r="F244"/>
      <c r="G244"/>
      <c r="H244"/>
      <c r="I244"/>
      <c r="J244" s="32"/>
      <c r="K244" s="2"/>
      <c r="L244" s="11"/>
      <c r="M244"/>
      <c r="O244"/>
      <c r="P244" s="2"/>
      <c r="Q244" s="2"/>
      <c r="S244" s="2"/>
      <c r="T244" s="2"/>
      <c r="U244"/>
      <c r="V244" s="4"/>
      <c r="W244" s="4"/>
      <c r="X244" s="11"/>
      <c r="Y244" s="11"/>
      <c r="Z244" s="11"/>
      <c r="AC244" s="11"/>
      <c r="AD244" s="11"/>
      <c r="AE244" s="11"/>
    </row>
    <row r="245" spans="1:31" x14ac:dyDescent="0.25">
      <c r="A245"/>
      <c r="B245" s="2"/>
      <c r="C245"/>
      <c r="D245"/>
      <c r="E245"/>
      <c r="F245"/>
      <c r="G245"/>
      <c r="H245"/>
      <c r="I245"/>
      <c r="J245" s="32"/>
      <c r="K245" s="2"/>
      <c r="L245" s="11"/>
      <c r="M245"/>
      <c r="O245"/>
      <c r="P245" s="2"/>
      <c r="Q245" s="2"/>
      <c r="S245" s="2"/>
      <c r="T245" s="2"/>
      <c r="U245"/>
      <c r="V245" s="4"/>
      <c r="W245" s="4"/>
      <c r="X245" s="11"/>
      <c r="Y245" s="11"/>
      <c r="Z245" s="11"/>
      <c r="AC245" s="11"/>
      <c r="AD245" s="11"/>
      <c r="AE245" s="11"/>
    </row>
    <row r="246" spans="1:31" x14ac:dyDescent="0.25">
      <c r="A246"/>
      <c r="B246" s="2"/>
      <c r="C246"/>
      <c r="D246"/>
      <c r="E246"/>
      <c r="F246"/>
      <c r="G246"/>
      <c r="H246"/>
      <c r="I246"/>
      <c r="J246" s="32"/>
      <c r="K246" s="2"/>
      <c r="L246" s="11"/>
      <c r="M246"/>
      <c r="O246"/>
      <c r="P246" s="2"/>
      <c r="Q246" s="2"/>
      <c r="S246" s="2"/>
      <c r="T246" s="2"/>
      <c r="U246"/>
      <c r="V246" s="4"/>
      <c r="W246" s="4"/>
      <c r="X246" s="11"/>
      <c r="Y246" s="11"/>
      <c r="Z246" s="11"/>
      <c r="AC246" s="11"/>
      <c r="AD246" s="11"/>
      <c r="AE246" s="11"/>
    </row>
    <row r="247" spans="1:31" x14ac:dyDescent="0.25">
      <c r="A247"/>
      <c r="B247" s="2"/>
      <c r="C247"/>
      <c r="D247"/>
      <c r="E247"/>
      <c r="F247"/>
      <c r="G247"/>
      <c r="H247"/>
      <c r="I247"/>
      <c r="J247" s="32"/>
      <c r="K247" s="2"/>
      <c r="L247" s="11"/>
      <c r="M247"/>
      <c r="O247"/>
      <c r="P247" s="2"/>
      <c r="Q247" s="2"/>
      <c r="S247" s="2"/>
      <c r="T247" s="2"/>
      <c r="U247"/>
      <c r="V247" s="4"/>
      <c r="W247" s="4"/>
      <c r="X247" s="11"/>
      <c r="Y247" s="11"/>
      <c r="Z247" s="11"/>
      <c r="AC247" s="11"/>
      <c r="AD247" s="11"/>
      <c r="AE247" s="11"/>
    </row>
    <row r="248" spans="1:31" x14ac:dyDescent="0.25">
      <c r="A248"/>
      <c r="B248" s="2"/>
      <c r="C248"/>
      <c r="D248"/>
      <c r="E248"/>
      <c r="F248"/>
      <c r="G248"/>
      <c r="H248"/>
      <c r="I248"/>
      <c r="J248" s="32"/>
      <c r="K248" s="2"/>
      <c r="L248" s="11"/>
      <c r="M248"/>
      <c r="O248"/>
      <c r="P248" s="2"/>
      <c r="Q248" s="2"/>
      <c r="S248" s="2"/>
      <c r="T248" s="2"/>
      <c r="U248"/>
      <c r="V248" s="4"/>
      <c r="W248" s="4"/>
      <c r="X248" s="11"/>
      <c r="Y248" s="11"/>
      <c r="Z248" s="11"/>
      <c r="AC248" s="11"/>
      <c r="AD248" s="11"/>
      <c r="AE248" s="11"/>
    </row>
    <row r="249" spans="1:31" x14ac:dyDescent="0.25">
      <c r="A249"/>
      <c r="B249" s="2"/>
      <c r="C249"/>
      <c r="D249"/>
      <c r="E249"/>
      <c r="F249"/>
      <c r="G249"/>
      <c r="H249"/>
      <c r="I249"/>
      <c r="J249" s="32"/>
      <c r="K249" s="2"/>
      <c r="L249" s="11"/>
      <c r="M249"/>
      <c r="O249"/>
      <c r="P249" s="2"/>
      <c r="Q249" s="2"/>
      <c r="S249" s="2"/>
      <c r="T249" s="2"/>
      <c r="U249"/>
      <c r="V249" s="4"/>
      <c r="W249" s="4"/>
      <c r="X249" s="11"/>
      <c r="Y249" s="11"/>
      <c r="Z249" s="11"/>
      <c r="AC249" s="11"/>
      <c r="AD249" s="11"/>
      <c r="AE249" s="11"/>
    </row>
    <row r="250" spans="1:31" x14ac:dyDescent="0.25">
      <c r="A250"/>
      <c r="B250" s="2"/>
      <c r="C250"/>
      <c r="D250"/>
      <c r="E250"/>
      <c r="F250"/>
      <c r="G250"/>
      <c r="H250"/>
      <c r="I250"/>
      <c r="J250" s="32"/>
      <c r="K250" s="2"/>
      <c r="L250" s="11"/>
      <c r="M250"/>
      <c r="O250"/>
      <c r="P250" s="2"/>
      <c r="Q250" s="2"/>
      <c r="S250" s="2"/>
      <c r="T250" s="2"/>
      <c r="U250"/>
      <c r="V250" s="4"/>
      <c r="W250" s="4"/>
      <c r="X250" s="11"/>
      <c r="Y250" s="11"/>
      <c r="Z250" s="11"/>
      <c r="AC250" s="11"/>
      <c r="AD250" s="11"/>
      <c r="AE250" s="11"/>
    </row>
    <row r="251" spans="1:31" x14ac:dyDescent="0.25">
      <c r="A251"/>
      <c r="B251" s="2"/>
      <c r="C251"/>
      <c r="D251"/>
      <c r="E251"/>
      <c r="F251"/>
      <c r="G251"/>
      <c r="H251"/>
      <c r="I251"/>
      <c r="J251" s="32"/>
      <c r="K251" s="2"/>
      <c r="L251" s="11"/>
      <c r="M251"/>
      <c r="O251"/>
      <c r="P251" s="2"/>
      <c r="Q251" s="2"/>
      <c r="S251" s="2"/>
      <c r="T251" s="2"/>
      <c r="U251"/>
      <c r="V251" s="4"/>
      <c r="W251" s="4"/>
      <c r="X251" s="11"/>
      <c r="Y251" s="11"/>
      <c r="Z251" s="11"/>
      <c r="AC251" s="11"/>
      <c r="AD251" s="11"/>
      <c r="AE251" s="11"/>
    </row>
    <row r="252" spans="1:31" x14ac:dyDescent="0.25">
      <c r="A252"/>
      <c r="B252" s="2"/>
      <c r="C252"/>
      <c r="D252"/>
      <c r="E252"/>
      <c r="F252"/>
      <c r="G252"/>
      <c r="H252"/>
      <c r="I252"/>
      <c r="J252" s="32"/>
      <c r="K252" s="2"/>
      <c r="L252" s="11"/>
      <c r="M252"/>
      <c r="O252"/>
      <c r="P252" s="2"/>
      <c r="Q252" s="2"/>
      <c r="S252" s="2"/>
      <c r="T252" s="2"/>
      <c r="U252"/>
      <c r="V252" s="4"/>
      <c r="W252" s="4"/>
      <c r="X252" s="11"/>
      <c r="Y252" s="11"/>
      <c r="Z252" s="11"/>
      <c r="AC252" s="11"/>
      <c r="AD252" s="11"/>
      <c r="AE252" s="11"/>
    </row>
    <row r="253" spans="1:31" x14ac:dyDescent="0.25">
      <c r="A253"/>
      <c r="B253" s="2"/>
      <c r="C253"/>
      <c r="D253"/>
      <c r="E253"/>
      <c r="F253"/>
      <c r="G253"/>
      <c r="H253"/>
      <c r="I253"/>
      <c r="J253" s="32"/>
      <c r="K253" s="2"/>
      <c r="L253" s="11"/>
      <c r="M253"/>
      <c r="O253"/>
      <c r="P253" s="2"/>
      <c r="Q253" s="2"/>
      <c r="S253" s="2"/>
      <c r="T253" s="2"/>
      <c r="U253"/>
      <c r="V253" s="4"/>
      <c r="W253" s="4"/>
      <c r="X253" s="11"/>
      <c r="Y253" s="11"/>
      <c r="Z253" s="11"/>
      <c r="AC253" s="11"/>
      <c r="AD253" s="11"/>
      <c r="AE253" s="11"/>
    </row>
    <row r="254" spans="1:31" x14ac:dyDescent="0.25">
      <c r="A254"/>
      <c r="B254" s="2"/>
      <c r="C254"/>
      <c r="D254"/>
      <c r="E254"/>
      <c r="F254"/>
      <c r="G254"/>
      <c r="H254"/>
      <c r="I254"/>
      <c r="J254" s="32"/>
      <c r="K254" s="2"/>
      <c r="L254" s="11"/>
      <c r="M254"/>
      <c r="O254"/>
      <c r="P254" s="2"/>
      <c r="Q254" s="2"/>
      <c r="S254" s="2"/>
      <c r="T254" s="2"/>
      <c r="U254"/>
      <c r="V254" s="4"/>
      <c r="W254" s="4"/>
      <c r="X254" s="11"/>
      <c r="Y254" s="11"/>
      <c r="Z254" s="11"/>
      <c r="AC254" s="11"/>
      <c r="AD254" s="11"/>
      <c r="AE254" s="11"/>
    </row>
    <row r="255" spans="1:31" x14ac:dyDescent="0.25">
      <c r="A255"/>
      <c r="B255" s="2"/>
      <c r="C255"/>
      <c r="D255"/>
      <c r="E255"/>
      <c r="F255"/>
      <c r="G255"/>
      <c r="H255"/>
      <c r="I255"/>
      <c r="J255" s="32"/>
      <c r="K255" s="2"/>
      <c r="L255" s="11"/>
      <c r="M255"/>
      <c r="O255"/>
      <c r="P255" s="2"/>
      <c r="Q255" s="2"/>
      <c r="S255" s="2"/>
      <c r="T255" s="2"/>
      <c r="U255"/>
      <c r="V255" s="4"/>
      <c r="W255" s="4"/>
      <c r="X255" s="11"/>
      <c r="Y255" s="11"/>
      <c r="Z255" s="11"/>
      <c r="AC255" s="11"/>
      <c r="AD255" s="11"/>
      <c r="AE255" s="11"/>
    </row>
    <row r="256" spans="1:31" x14ac:dyDescent="0.25">
      <c r="A256"/>
      <c r="B256" s="2"/>
      <c r="C256"/>
      <c r="D256"/>
      <c r="E256"/>
      <c r="F256"/>
      <c r="G256"/>
      <c r="H256"/>
      <c r="I256"/>
      <c r="J256" s="32"/>
      <c r="K256" s="2"/>
      <c r="L256" s="11"/>
      <c r="M256"/>
      <c r="O256"/>
      <c r="P256" s="2"/>
      <c r="Q256" s="2"/>
      <c r="S256" s="2"/>
      <c r="T256" s="2"/>
      <c r="U256"/>
      <c r="V256" s="4"/>
      <c r="W256" s="4"/>
      <c r="X256" s="11"/>
      <c r="Y256" s="11"/>
      <c r="Z256" s="11"/>
      <c r="AC256" s="11"/>
      <c r="AD256" s="11"/>
      <c r="AE256" s="11"/>
    </row>
    <row r="257" spans="1:31" x14ac:dyDescent="0.25">
      <c r="A257"/>
      <c r="B257" s="2"/>
      <c r="C257"/>
      <c r="D257"/>
      <c r="E257"/>
      <c r="F257"/>
      <c r="G257"/>
      <c r="H257"/>
      <c r="I257"/>
      <c r="J257" s="32"/>
      <c r="K257" s="2"/>
      <c r="L257" s="11"/>
      <c r="M257"/>
      <c r="O257"/>
      <c r="P257" s="2"/>
      <c r="Q257" s="2"/>
      <c r="S257" s="2"/>
      <c r="T257" s="2"/>
      <c r="U257"/>
      <c r="V257" s="4"/>
      <c r="W257" s="4"/>
      <c r="X257" s="11"/>
      <c r="Y257" s="11"/>
      <c r="Z257" s="11"/>
      <c r="AC257" s="11"/>
      <c r="AD257" s="11"/>
      <c r="AE257" s="11"/>
    </row>
    <row r="258" spans="1:31" x14ac:dyDescent="0.25">
      <c r="A258"/>
      <c r="B258" s="2"/>
      <c r="C258"/>
      <c r="D258"/>
      <c r="E258"/>
      <c r="F258"/>
      <c r="G258"/>
      <c r="H258"/>
      <c r="I258"/>
      <c r="J258" s="32"/>
      <c r="K258" s="2"/>
      <c r="L258" s="11"/>
      <c r="M258"/>
      <c r="O258"/>
      <c r="P258" s="2"/>
      <c r="Q258" s="2"/>
      <c r="S258" s="2"/>
      <c r="T258" s="2"/>
      <c r="U258"/>
      <c r="V258" s="4"/>
      <c r="W258" s="4"/>
      <c r="X258" s="11"/>
      <c r="Y258" s="11"/>
      <c r="Z258" s="11"/>
      <c r="AC258" s="11"/>
      <c r="AD258" s="11"/>
      <c r="AE258" s="11"/>
    </row>
    <row r="259" spans="1:31" x14ac:dyDescent="0.25">
      <c r="A259"/>
      <c r="B259" s="2"/>
      <c r="C259"/>
      <c r="D259"/>
      <c r="E259"/>
      <c r="F259"/>
      <c r="G259"/>
      <c r="H259"/>
      <c r="I259"/>
      <c r="J259" s="32"/>
      <c r="K259" s="2"/>
      <c r="L259" s="11"/>
      <c r="M259"/>
      <c r="O259"/>
      <c r="P259" s="2"/>
      <c r="Q259" s="2"/>
      <c r="S259" s="2"/>
      <c r="T259" s="2"/>
      <c r="U259"/>
      <c r="V259" s="4"/>
      <c r="W259" s="4"/>
      <c r="X259" s="11"/>
      <c r="Y259" s="11"/>
      <c r="Z259" s="11"/>
      <c r="AC259" s="11"/>
      <c r="AD259" s="11"/>
      <c r="AE259" s="11"/>
    </row>
    <row r="260" spans="1:31" x14ac:dyDescent="0.25">
      <c r="A260"/>
      <c r="B260" s="2"/>
      <c r="C260"/>
      <c r="D260"/>
      <c r="E260"/>
      <c r="F260"/>
      <c r="G260"/>
      <c r="H260"/>
      <c r="I260"/>
      <c r="J260" s="32"/>
      <c r="K260" s="2"/>
      <c r="L260" s="11"/>
      <c r="M260"/>
      <c r="O260"/>
      <c r="P260" s="2"/>
      <c r="Q260" s="2"/>
      <c r="S260" s="2"/>
      <c r="T260" s="2"/>
      <c r="U260"/>
      <c r="V260" s="4"/>
      <c r="W260" s="4"/>
      <c r="X260" s="11"/>
      <c r="Y260" s="11"/>
      <c r="Z260" s="11"/>
      <c r="AC260" s="11"/>
      <c r="AD260" s="11"/>
      <c r="AE260" s="11"/>
    </row>
    <row r="261" spans="1:31" x14ac:dyDescent="0.25">
      <c r="A261"/>
      <c r="B261" s="2"/>
      <c r="C261"/>
      <c r="D261"/>
      <c r="E261"/>
      <c r="F261"/>
      <c r="G261"/>
      <c r="H261"/>
      <c r="I261"/>
      <c r="J261" s="32"/>
      <c r="K261" s="2"/>
      <c r="L261" s="11"/>
      <c r="M261"/>
      <c r="O261"/>
      <c r="P261" s="2"/>
      <c r="Q261" s="2"/>
      <c r="S261" s="2"/>
      <c r="T261" s="2"/>
      <c r="U261"/>
      <c r="V261" s="4"/>
      <c r="W261" s="4"/>
      <c r="X261" s="11"/>
      <c r="Y261" s="11"/>
      <c r="Z261" s="11"/>
      <c r="AC261" s="11"/>
      <c r="AD261" s="11"/>
      <c r="AE261" s="11"/>
    </row>
    <row r="262" spans="1:31" x14ac:dyDescent="0.25">
      <c r="A262"/>
      <c r="B262" s="2"/>
      <c r="C262"/>
      <c r="D262"/>
      <c r="E262"/>
      <c r="F262"/>
      <c r="G262"/>
      <c r="H262"/>
      <c r="I262"/>
      <c r="J262" s="32"/>
      <c r="K262" s="2"/>
      <c r="L262" s="11"/>
      <c r="M262"/>
      <c r="O262"/>
      <c r="P262" s="2"/>
      <c r="Q262" s="2"/>
      <c r="S262" s="2"/>
      <c r="T262" s="2"/>
      <c r="U262"/>
      <c r="V262" s="4"/>
      <c r="W262" s="4"/>
      <c r="X262" s="11"/>
      <c r="Y262" s="11"/>
      <c r="Z262" s="11"/>
      <c r="AC262" s="11"/>
      <c r="AD262" s="11"/>
      <c r="AE262" s="11"/>
    </row>
    <row r="263" spans="1:31" x14ac:dyDescent="0.25">
      <c r="A263"/>
      <c r="B263" s="2"/>
      <c r="C263"/>
      <c r="D263"/>
      <c r="E263"/>
      <c r="F263"/>
      <c r="G263"/>
      <c r="H263"/>
      <c r="I263"/>
      <c r="J263" s="32"/>
      <c r="K263" s="2"/>
      <c r="L263" s="11"/>
      <c r="M263"/>
      <c r="O263"/>
      <c r="P263" s="2"/>
      <c r="Q263" s="2"/>
      <c r="S263" s="2"/>
      <c r="T263" s="2"/>
      <c r="U263"/>
      <c r="V263" s="4"/>
      <c r="W263" s="4"/>
      <c r="X263" s="11"/>
      <c r="Y263" s="11"/>
      <c r="Z263" s="11"/>
      <c r="AC263" s="11"/>
      <c r="AD263" s="11"/>
      <c r="AE263" s="11"/>
    </row>
    <row r="264" spans="1:31" x14ac:dyDescent="0.25">
      <c r="A264"/>
      <c r="B264" s="2"/>
      <c r="C264"/>
      <c r="D264"/>
      <c r="E264"/>
      <c r="F264"/>
      <c r="G264"/>
      <c r="H264"/>
      <c r="I264"/>
      <c r="J264" s="32"/>
      <c r="K264" s="2"/>
      <c r="L264" s="11"/>
      <c r="M264"/>
      <c r="O264"/>
      <c r="P264" s="2"/>
      <c r="Q264" s="2"/>
      <c r="S264" s="2"/>
      <c r="T264" s="2"/>
      <c r="U264"/>
      <c r="V264" s="4"/>
      <c r="W264" s="4"/>
      <c r="X264" s="11"/>
      <c r="Y264" s="11"/>
      <c r="Z264" s="11"/>
      <c r="AC264" s="11"/>
      <c r="AD264" s="11"/>
      <c r="AE264" s="11"/>
    </row>
    <row r="265" spans="1:31" x14ac:dyDescent="0.25">
      <c r="A265"/>
      <c r="B265" s="2"/>
      <c r="C265"/>
      <c r="D265"/>
      <c r="E265"/>
      <c r="F265"/>
      <c r="G265"/>
      <c r="H265"/>
      <c r="I265"/>
      <c r="J265" s="32"/>
      <c r="K265" s="2"/>
      <c r="L265" s="11"/>
      <c r="M265"/>
      <c r="O265"/>
      <c r="P265" s="2"/>
      <c r="Q265" s="2"/>
      <c r="S265" s="2"/>
      <c r="T265" s="2"/>
      <c r="U265"/>
      <c r="V265" s="4"/>
      <c r="W265" s="4"/>
      <c r="X265" s="11"/>
      <c r="Y265" s="11"/>
      <c r="Z265" s="11"/>
      <c r="AC265" s="11"/>
      <c r="AD265" s="11"/>
      <c r="AE265" s="11"/>
    </row>
    <row r="266" spans="1:31" x14ac:dyDescent="0.25">
      <c r="A266"/>
      <c r="B266" s="2"/>
      <c r="C266"/>
      <c r="D266"/>
      <c r="E266"/>
      <c r="F266"/>
      <c r="G266"/>
      <c r="H266"/>
      <c r="I266"/>
      <c r="J266" s="32"/>
      <c r="K266" s="2"/>
      <c r="L266" s="11"/>
      <c r="M266"/>
      <c r="O266"/>
      <c r="P266" s="2"/>
      <c r="Q266" s="2"/>
      <c r="S266" s="2"/>
      <c r="T266" s="2"/>
      <c r="U266"/>
      <c r="V266" s="4"/>
      <c r="W266" s="4"/>
      <c r="X266" s="11"/>
      <c r="Y266" s="11"/>
      <c r="Z266" s="11"/>
      <c r="AC266" s="11"/>
      <c r="AD266" s="11"/>
      <c r="AE266" s="11"/>
    </row>
    <row r="267" spans="1:31" x14ac:dyDescent="0.25">
      <c r="A267"/>
      <c r="B267" s="2"/>
      <c r="C267"/>
      <c r="D267"/>
      <c r="E267"/>
      <c r="F267"/>
      <c r="G267"/>
      <c r="H267"/>
      <c r="I267"/>
      <c r="J267" s="32"/>
      <c r="K267" s="2"/>
      <c r="L267" s="11"/>
      <c r="M267"/>
      <c r="O267"/>
      <c r="P267" s="2"/>
      <c r="Q267" s="2"/>
      <c r="S267" s="2"/>
      <c r="T267" s="2"/>
      <c r="U267"/>
      <c r="V267" s="4"/>
      <c r="W267" s="4"/>
      <c r="X267" s="11"/>
      <c r="Y267" s="11"/>
      <c r="Z267" s="11"/>
      <c r="AC267" s="11"/>
      <c r="AD267" s="11"/>
      <c r="AE267" s="11"/>
    </row>
    <row r="268" spans="1:31" x14ac:dyDescent="0.25">
      <c r="A268"/>
      <c r="B268" s="2"/>
      <c r="C268"/>
      <c r="D268"/>
      <c r="E268"/>
      <c r="F268"/>
      <c r="G268"/>
      <c r="H268"/>
      <c r="I268"/>
      <c r="J268" s="32"/>
      <c r="K268" s="2"/>
      <c r="L268" s="11"/>
      <c r="M268"/>
      <c r="O268"/>
      <c r="P268" s="2"/>
      <c r="Q268" s="2"/>
      <c r="S268" s="2"/>
      <c r="T268" s="2"/>
      <c r="U268"/>
      <c r="V268" s="4"/>
      <c r="W268" s="4"/>
      <c r="X268" s="11"/>
      <c r="Y268" s="11"/>
      <c r="Z268" s="11"/>
      <c r="AC268" s="11"/>
      <c r="AD268" s="11"/>
      <c r="AE268" s="11"/>
    </row>
    <row r="269" spans="1:31" x14ac:dyDescent="0.25">
      <c r="A269"/>
      <c r="B269" s="2"/>
      <c r="C269"/>
      <c r="D269"/>
      <c r="E269"/>
      <c r="F269"/>
      <c r="G269"/>
      <c r="H269"/>
      <c r="I269"/>
      <c r="J269" s="32"/>
      <c r="K269" s="2"/>
      <c r="L269" s="11"/>
      <c r="M269"/>
      <c r="O269"/>
      <c r="P269" s="2"/>
      <c r="Q269" s="2"/>
      <c r="S269" s="2"/>
      <c r="T269" s="2"/>
      <c r="U269"/>
      <c r="V269" s="4"/>
      <c r="W269" s="4"/>
      <c r="X269" s="11"/>
      <c r="Y269" s="11"/>
      <c r="Z269" s="11"/>
      <c r="AC269" s="11"/>
      <c r="AD269" s="11"/>
      <c r="AE269" s="11"/>
    </row>
    <row r="270" spans="1:31" x14ac:dyDescent="0.25">
      <c r="A270"/>
      <c r="B270" s="2"/>
      <c r="C270"/>
      <c r="D270"/>
      <c r="E270"/>
      <c r="F270"/>
      <c r="G270"/>
      <c r="H270"/>
      <c r="I270"/>
      <c r="J270" s="32"/>
      <c r="K270" s="2"/>
      <c r="L270" s="11"/>
      <c r="M270"/>
      <c r="O270"/>
      <c r="P270" s="2"/>
      <c r="Q270" s="2"/>
      <c r="S270" s="2"/>
      <c r="T270" s="2"/>
      <c r="U270"/>
      <c r="V270" s="4"/>
      <c r="W270" s="4"/>
      <c r="X270" s="11"/>
      <c r="Y270" s="11"/>
      <c r="Z270" s="11"/>
      <c r="AC270" s="11"/>
      <c r="AD270" s="11"/>
      <c r="AE270" s="11"/>
    </row>
    <row r="271" spans="1:31" x14ac:dyDescent="0.25">
      <c r="A271"/>
      <c r="B271" s="2"/>
      <c r="C271"/>
      <c r="D271"/>
      <c r="E271"/>
      <c r="F271"/>
      <c r="G271"/>
      <c r="H271"/>
      <c r="I271"/>
      <c r="J271" s="32"/>
      <c r="K271" s="2"/>
      <c r="L271" s="11"/>
      <c r="M271"/>
      <c r="O271"/>
      <c r="P271" s="2"/>
      <c r="Q271" s="2"/>
      <c r="S271" s="2"/>
      <c r="T271" s="2"/>
      <c r="U271"/>
      <c r="V271" s="4"/>
      <c r="W271" s="4"/>
      <c r="X271" s="11"/>
      <c r="Y271" s="11"/>
      <c r="Z271" s="11"/>
      <c r="AC271" s="11"/>
      <c r="AD271" s="11"/>
      <c r="AE271" s="11"/>
    </row>
    <row r="272" spans="1:31" x14ac:dyDescent="0.25">
      <c r="A272"/>
      <c r="B272" s="2"/>
      <c r="C272"/>
      <c r="D272"/>
      <c r="E272"/>
      <c r="F272"/>
      <c r="G272"/>
      <c r="H272"/>
      <c r="I272"/>
      <c r="J272" s="32"/>
      <c r="K272" s="2"/>
      <c r="L272" s="11"/>
      <c r="M272"/>
      <c r="O272"/>
      <c r="P272" s="2"/>
      <c r="Q272" s="2"/>
      <c r="S272" s="2"/>
      <c r="T272" s="2"/>
      <c r="U272"/>
      <c r="V272" s="4"/>
      <c r="W272" s="4"/>
      <c r="X272" s="11"/>
      <c r="Y272" s="11"/>
      <c r="Z272" s="11"/>
      <c r="AC272" s="11"/>
      <c r="AD272" s="11"/>
      <c r="AE272" s="11"/>
    </row>
    <row r="273" spans="1:31" x14ac:dyDescent="0.25">
      <c r="A273"/>
      <c r="B273" s="2"/>
      <c r="C273"/>
      <c r="D273"/>
      <c r="E273"/>
      <c r="F273"/>
      <c r="G273"/>
      <c r="H273"/>
      <c r="I273"/>
      <c r="J273" s="32"/>
      <c r="K273" s="2"/>
      <c r="L273" s="11"/>
      <c r="M273"/>
      <c r="O273"/>
      <c r="P273" s="2"/>
      <c r="Q273" s="2"/>
      <c r="S273" s="2"/>
      <c r="T273" s="2"/>
      <c r="U273"/>
      <c r="V273" s="4"/>
      <c r="W273" s="4"/>
      <c r="X273" s="11"/>
      <c r="Y273" s="11"/>
      <c r="Z273" s="11"/>
      <c r="AC273" s="11"/>
      <c r="AD273" s="11"/>
      <c r="AE273" s="11"/>
    </row>
    <row r="274" spans="1:31" x14ac:dyDescent="0.25">
      <c r="A274"/>
      <c r="B274" s="2"/>
      <c r="C274"/>
      <c r="D274"/>
      <c r="E274"/>
      <c r="F274"/>
      <c r="G274"/>
      <c r="H274"/>
      <c r="I274"/>
      <c r="J274" s="32"/>
      <c r="K274" s="2"/>
      <c r="L274" s="11"/>
      <c r="M274"/>
      <c r="O274"/>
      <c r="P274" s="2"/>
      <c r="Q274" s="2"/>
      <c r="S274" s="2"/>
      <c r="T274" s="2"/>
      <c r="U274"/>
      <c r="V274" s="4"/>
      <c r="W274" s="4"/>
      <c r="X274" s="11"/>
      <c r="Y274" s="11"/>
      <c r="Z274" s="11"/>
      <c r="AC274" s="11"/>
      <c r="AD274" s="11"/>
      <c r="AE274" s="11"/>
    </row>
    <row r="275" spans="1:31" x14ac:dyDescent="0.25">
      <c r="A275"/>
      <c r="B275" s="2"/>
      <c r="C275"/>
      <c r="D275"/>
      <c r="E275"/>
      <c r="F275"/>
      <c r="G275"/>
      <c r="H275"/>
      <c r="I275"/>
      <c r="J275" s="32"/>
      <c r="K275" s="2"/>
      <c r="L275" s="11"/>
      <c r="M275"/>
      <c r="O275"/>
      <c r="P275" s="2"/>
      <c r="Q275" s="2"/>
      <c r="S275" s="2"/>
      <c r="T275" s="2"/>
      <c r="U275"/>
      <c r="V275" s="4"/>
      <c r="W275" s="4"/>
      <c r="X275" s="11"/>
      <c r="Y275" s="11"/>
      <c r="Z275" s="11"/>
      <c r="AC275" s="11"/>
      <c r="AD275" s="11"/>
      <c r="AE275" s="11"/>
    </row>
    <row r="276" spans="1:31" x14ac:dyDescent="0.25">
      <c r="A276"/>
      <c r="B276" s="2"/>
      <c r="C276"/>
      <c r="D276"/>
      <c r="E276"/>
      <c r="F276"/>
      <c r="G276"/>
      <c r="H276"/>
      <c r="I276"/>
      <c r="J276" s="32"/>
      <c r="K276" s="2"/>
      <c r="L276" s="11"/>
      <c r="M276"/>
      <c r="O276"/>
      <c r="P276" s="2"/>
      <c r="Q276" s="2"/>
      <c r="S276" s="2"/>
      <c r="T276" s="2"/>
      <c r="U276"/>
      <c r="V276" s="4"/>
      <c r="W276" s="4"/>
      <c r="X276" s="11"/>
      <c r="Y276" s="11"/>
      <c r="Z276" s="11"/>
      <c r="AC276" s="11"/>
      <c r="AD276" s="11"/>
      <c r="AE276" s="11"/>
    </row>
    <row r="277" spans="1:31" x14ac:dyDescent="0.25">
      <c r="A277"/>
      <c r="B277" s="2"/>
      <c r="C277"/>
      <c r="D277"/>
      <c r="E277"/>
      <c r="F277"/>
      <c r="G277"/>
      <c r="H277"/>
      <c r="I277"/>
      <c r="J277" s="32"/>
      <c r="K277" s="2"/>
      <c r="L277" s="11"/>
      <c r="M277"/>
      <c r="O277"/>
      <c r="P277" s="2"/>
      <c r="Q277" s="2"/>
      <c r="S277" s="2"/>
      <c r="T277" s="2"/>
      <c r="U277"/>
      <c r="V277" s="4"/>
      <c r="W277" s="4"/>
      <c r="X277" s="11"/>
      <c r="Y277" s="11"/>
      <c r="Z277" s="11"/>
      <c r="AC277" s="11"/>
      <c r="AD277" s="11"/>
      <c r="AE277" s="11"/>
    </row>
    <row r="278" spans="1:31" x14ac:dyDescent="0.25">
      <c r="A278"/>
      <c r="B278" s="2"/>
      <c r="C278"/>
      <c r="D278"/>
      <c r="E278"/>
      <c r="F278"/>
      <c r="G278"/>
      <c r="H278"/>
      <c r="I278"/>
      <c r="J278" s="32"/>
      <c r="K278" s="2"/>
      <c r="L278" s="11"/>
      <c r="M278"/>
      <c r="O278"/>
      <c r="P278" s="2"/>
      <c r="Q278" s="2"/>
      <c r="S278" s="2"/>
      <c r="T278" s="2"/>
      <c r="U278"/>
      <c r="V278" s="4"/>
      <c r="W278" s="4"/>
      <c r="X278" s="11"/>
      <c r="Y278" s="11"/>
      <c r="Z278" s="11"/>
      <c r="AC278" s="11"/>
      <c r="AD278" s="11"/>
      <c r="AE278" s="11"/>
    </row>
    <row r="279" spans="1:31" x14ac:dyDescent="0.25">
      <c r="A279"/>
      <c r="B279" s="2"/>
      <c r="C279"/>
      <c r="D279"/>
      <c r="E279"/>
      <c r="F279"/>
      <c r="G279"/>
      <c r="H279"/>
      <c r="I279"/>
      <c r="J279" s="32"/>
      <c r="K279" s="2"/>
      <c r="L279" s="11"/>
      <c r="M279"/>
      <c r="O279"/>
      <c r="P279" s="2"/>
      <c r="Q279" s="2"/>
      <c r="S279" s="2"/>
      <c r="T279" s="2"/>
      <c r="U279"/>
      <c r="V279" s="4"/>
      <c r="W279" s="4"/>
      <c r="X279" s="11"/>
      <c r="Y279" s="11"/>
      <c r="Z279" s="11"/>
      <c r="AC279" s="11"/>
      <c r="AD279" s="11"/>
      <c r="AE279" s="11"/>
    </row>
    <row r="280" spans="1:31" x14ac:dyDescent="0.25">
      <c r="A280"/>
      <c r="B280" s="2"/>
      <c r="C280"/>
      <c r="D280"/>
      <c r="E280"/>
      <c r="F280"/>
      <c r="G280"/>
      <c r="H280"/>
      <c r="I280"/>
      <c r="J280" s="32"/>
      <c r="K280" s="2"/>
      <c r="L280" s="11"/>
      <c r="M280"/>
      <c r="O280"/>
      <c r="P280" s="2"/>
      <c r="Q280" s="2"/>
      <c r="S280" s="2"/>
      <c r="T280" s="2"/>
      <c r="U280"/>
      <c r="V280" s="4"/>
      <c r="W280" s="4"/>
      <c r="X280" s="11"/>
      <c r="Y280" s="11"/>
      <c r="Z280" s="11"/>
      <c r="AC280" s="11"/>
      <c r="AD280" s="11"/>
      <c r="AE280" s="11"/>
    </row>
    <row r="281" spans="1:31" x14ac:dyDescent="0.25">
      <c r="A281"/>
      <c r="B281" s="2"/>
      <c r="C281"/>
      <c r="D281"/>
      <c r="E281"/>
      <c r="F281"/>
      <c r="G281"/>
      <c r="H281"/>
      <c r="I281"/>
      <c r="J281" s="32"/>
      <c r="K281" s="2"/>
      <c r="L281" s="11"/>
      <c r="M281"/>
      <c r="O281"/>
      <c r="P281" s="2"/>
      <c r="Q281" s="2"/>
      <c r="S281" s="2"/>
      <c r="T281" s="2"/>
      <c r="U281"/>
      <c r="V281" s="4"/>
      <c r="W281" s="4"/>
      <c r="X281" s="11"/>
      <c r="Y281" s="11"/>
      <c r="Z281" s="11"/>
      <c r="AC281" s="11"/>
      <c r="AD281" s="11"/>
      <c r="AE281" s="11"/>
    </row>
    <row r="282" spans="1:31" x14ac:dyDescent="0.25">
      <c r="A282"/>
      <c r="B282" s="2"/>
      <c r="C282"/>
      <c r="D282"/>
      <c r="E282"/>
      <c r="F282"/>
      <c r="G282"/>
      <c r="H282"/>
      <c r="I282"/>
      <c r="J282" s="32"/>
      <c r="K282" s="2"/>
      <c r="L282" s="11"/>
      <c r="M282"/>
      <c r="O282"/>
      <c r="P282" s="2"/>
      <c r="Q282" s="2"/>
      <c r="S282" s="2"/>
      <c r="T282" s="2"/>
      <c r="U282"/>
      <c r="V282" s="4"/>
      <c r="W282" s="4"/>
      <c r="X282" s="11"/>
      <c r="Y282" s="11"/>
      <c r="Z282" s="11"/>
      <c r="AC282" s="11"/>
      <c r="AD282" s="11"/>
      <c r="AE282" s="11"/>
    </row>
    <row r="283" spans="1:31" x14ac:dyDescent="0.25">
      <c r="A283"/>
      <c r="B283" s="2"/>
      <c r="C283"/>
      <c r="D283"/>
      <c r="E283"/>
      <c r="F283"/>
      <c r="G283"/>
      <c r="H283"/>
      <c r="I283"/>
      <c r="J283" s="32"/>
      <c r="K283" s="2"/>
      <c r="L283" s="11"/>
      <c r="M283"/>
      <c r="O283"/>
      <c r="P283" s="2"/>
      <c r="Q283" s="2"/>
      <c r="S283" s="2"/>
      <c r="T283" s="2"/>
      <c r="U283"/>
      <c r="V283" s="4"/>
      <c r="W283" s="4"/>
      <c r="X283" s="11"/>
      <c r="Y283" s="11"/>
      <c r="Z283" s="11"/>
      <c r="AC283" s="11"/>
      <c r="AD283" s="11"/>
      <c r="AE283" s="11"/>
    </row>
    <row r="284" spans="1:31" x14ac:dyDescent="0.25">
      <c r="A284"/>
      <c r="B284" s="2"/>
      <c r="C284"/>
      <c r="D284"/>
      <c r="E284"/>
      <c r="F284"/>
      <c r="G284"/>
      <c r="H284"/>
      <c r="I284"/>
      <c r="J284" s="32"/>
      <c r="K284" s="2"/>
      <c r="L284" s="11"/>
      <c r="M284"/>
      <c r="O284"/>
      <c r="P284" s="2"/>
      <c r="Q284" s="2"/>
      <c r="S284" s="2"/>
      <c r="T284" s="2"/>
      <c r="U284"/>
      <c r="V284" s="4"/>
      <c r="W284" s="4"/>
      <c r="X284" s="11"/>
      <c r="Y284" s="11"/>
      <c r="Z284" s="11"/>
      <c r="AC284" s="11"/>
      <c r="AD284" s="11"/>
      <c r="AE284" s="11"/>
    </row>
    <row r="285" spans="1:31" x14ac:dyDescent="0.25">
      <c r="A285"/>
      <c r="B285" s="2"/>
      <c r="C285"/>
      <c r="D285"/>
      <c r="E285"/>
      <c r="F285"/>
      <c r="G285"/>
      <c r="H285"/>
      <c r="I285"/>
      <c r="J285" s="32"/>
      <c r="K285" s="2"/>
      <c r="L285" s="11"/>
      <c r="M285"/>
      <c r="O285"/>
      <c r="P285" s="2"/>
      <c r="Q285" s="2"/>
      <c r="S285" s="2"/>
      <c r="T285" s="2"/>
      <c r="U285"/>
      <c r="V285" s="4"/>
      <c r="W285" s="4"/>
      <c r="X285" s="11"/>
      <c r="Y285" s="11"/>
      <c r="Z285" s="11"/>
      <c r="AC285" s="11"/>
      <c r="AD285" s="11"/>
      <c r="AE285" s="11"/>
    </row>
    <row r="286" spans="1:31" x14ac:dyDescent="0.25">
      <c r="A286"/>
      <c r="B286" s="2"/>
      <c r="C286"/>
      <c r="D286"/>
      <c r="E286"/>
      <c r="F286"/>
      <c r="G286"/>
      <c r="H286"/>
      <c r="I286"/>
      <c r="J286" s="32"/>
      <c r="K286" s="2"/>
      <c r="L286" s="11"/>
      <c r="M286"/>
      <c r="O286"/>
      <c r="P286" s="2"/>
      <c r="Q286" s="2"/>
      <c r="S286" s="2"/>
      <c r="T286" s="2"/>
      <c r="U286"/>
      <c r="V286" s="4"/>
      <c r="W286" s="4"/>
      <c r="X286" s="11"/>
      <c r="Y286" s="11"/>
      <c r="Z286" s="11"/>
      <c r="AC286" s="11"/>
      <c r="AD286" s="11"/>
      <c r="AE286" s="11"/>
    </row>
    <row r="287" spans="1:31" x14ac:dyDescent="0.25">
      <c r="A287"/>
      <c r="B287" s="2"/>
      <c r="C287"/>
      <c r="D287"/>
      <c r="E287"/>
      <c r="F287"/>
      <c r="G287"/>
      <c r="H287"/>
      <c r="I287"/>
      <c r="J287" s="32"/>
      <c r="K287" s="2"/>
      <c r="L287" s="11"/>
      <c r="M287"/>
      <c r="O287"/>
      <c r="P287" s="2"/>
      <c r="Q287" s="2"/>
      <c r="S287" s="2"/>
      <c r="T287" s="2"/>
      <c r="U287"/>
      <c r="V287" s="4"/>
      <c r="W287" s="4"/>
      <c r="X287" s="11"/>
      <c r="Y287" s="11"/>
      <c r="Z287" s="11"/>
      <c r="AC287" s="11"/>
      <c r="AD287" s="11"/>
      <c r="AE287" s="11"/>
    </row>
    <row r="288" spans="1:31" x14ac:dyDescent="0.25">
      <c r="A288"/>
      <c r="B288" s="2"/>
      <c r="C288"/>
      <c r="D288"/>
      <c r="E288"/>
      <c r="F288"/>
      <c r="G288"/>
      <c r="H288"/>
      <c r="I288"/>
      <c r="J288" s="32"/>
      <c r="K288" s="2"/>
      <c r="L288" s="11"/>
      <c r="M288"/>
      <c r="O288"/>
      <c r="P288" s="2"/>
      <c r="Q288" s="2"/>
      <c r="S288" s="2"/>
      <c r="T288" s="2"/>
      <c r="U288"/>
      <c r="V288" s="4"/>
      <c r="W288" s="4"/>
      <c r="X288" s="11"/>
      <c r="Y288" s="11"/>
      <c r="Z288" s="11"/>
      <c r="AC288" s="11"/>
      <c r="AD288" s="11"/>
      <c r="AE288" s="11"/>
    </row>
    <row r="289" spans="1:31" x14ac:dyDescent="0.25">
      <c r="A289"/>
      <c r="B289" s="2"/>
      <c r="C289"/>
      <c r="D289"/>
      <c r="E289"/>
      <c r="F289"/>
      <c r="G289"/>
      <c r="H289"/>
      <c r="I289"/>
      <c r="J289" s="32"/>
      <c r="K289" s="2"/>
      <c r="L289" s="11"/>
      <c r="M289"/>
      <c r="O289"/>
      <c r="P289" s="2"/>
      <c r="Q289" s="2"/>
      <c r="S289" s="2"/>
      <c r="T289" s="2"/>
      <c r="U289"/>
      <c r="V289" s="4"/>
      <c r="W289" s="4"/>
      <c r="X289" s="11"/>
      <c r="Y289" s="11"/>
      <c r="Z289" s="11"/>
      <c r="AC289" s="11"/>
      <c r="AD289" s="11"/>
      <c r="AE289" s="11"/>
    </row>
    <row r="290" spans="1:31" x14ac:dyDescent="0.25">
      <c r="A290"/>
      <c r="B290" s="2"/>
      <c r="C290"/>
      <c r="D290"/>
      <c r="E290"/>
      <c r="F290"/>
      <c r="G290"/>
      <c r="H290"/>
      <c r="I290"/>
      <c r="J290" s="32"/>
      <c r="K290" s="2"/>
      <c r="L290" s="11"/>
      <c r="M290"/>
      <c r="O290"/>
      <c r="P290" s="2"/>
      <c r="Q290" s="2"/>
      <c r="S290" s="2"/>
      <c r="T290" s="2"/>
      <c r="U290"/>
      <c r="V290" s="4"/>
      <c r="W290" s="4"/>
      <c r="X290" s="11"/>
      <c r="Y290" s="11"/>
      <c r="Z290" s="11"/>
      <c r="AC290" s="11"/>
      <c r="AD290" s="11"/>
      <c r="AE290" s="11"/>
    </row>
    <row r="291" spans="1:31" x14ac:dyDescent="0.25">
      <c r="A291"/>
      <c r="B291" s="2"/>
      <c r="C291"/>
      <c r="D291"/>
      <c r="E291"/>
      <c r="F291"/>
      <c r="G291"/>
      <c r="H291"/>
      <c r="I291"/>
      <c r="J291" s="32"/>
      <c r="K291" s="2"/>
      <c r="L291" s="11"/>
      <c r="M291"/>
      <c r="O291"/>
      <c r="P291" s="2"/>
      <c r="Q291" s="2"/>
      <c r="S291" s="2"/>
      <c r="T291" s="2"/>
      <c r="U291"/>
      <c r="V291" s="4"/>
      <c r="W291" s="4"/>
      <c r="X291" s="11"/>
      <c r="Y291" s="11"/>
      <c r="Z291" s="11"/>
      <c r="AC291" s="11"/>
      <c r="AD291" s="11"/>
      <c r="AE291" s="11"/>
    </row>
    <row r="292" spans="1:31" x14ac:dyDescent="0.25">
      <c r="A292"/>
      <c r="B292" s="2"/>
      <c r="C292"/>
      <c r="D292"/>
      <c r="E292"/>
      <c r="F292"/>
      <c r="G292"/>
      <c r="H292"/>
      <c r="I292"/>
      <c r="J292" s="32"/>
      <c r="K292" s="2"/>
      <c r="L292" s="11"/>
      <c r="M292"/>
      <c r="O292"/>
      <c r="P292" s="2"/>
      <c r="Q292" s="2"/>
      <c r="S292" s="2"/>
      <c r="T292" s="2"/>
      <c r="U292"/>
      <c r="V292" s="4"/>
      <c r="W292" s="4"/>
      <c r="X292" s="11"/>
      <c r="Y292" s="11"/>
      <c r="Z292" s="11"/>
      <c r="AC292" s="11"/>
      <c r="AD292" s="11"/>
      <c r="AE292" s="11"/>
    </row>
    <row r="293" spans="1:31" x14ac:dyDescent="0.25">
      <c r="A293"/>
      <c r="B293" s="2"/>
      <c r="C293"/>
      <c r="D293"/>
      <c r="E293"/>
      <c r="F293"/>
      <c r="G293"/>
      <c r="H293"/>
      <c r="I293"/>
      <c r="J293" s="32"/>
      <c r="K293" s="2"/>
      <c r="L293" s="11"/>
      <c r="M293"/>
      <c r="O293"/>
      <c r="P293" s="2"/>
      <c r="Q293" s="2"/>
      <c r="S293" s="2"/>
      <c r="T293" s="2"/>
      <c r="U293"/>
      <c r="V293" s="4"/>
      <c r="W293" s="4"/>
      <c r="X293" s="11"/>
      <c r="Y293" s="11"/>
      <c r="Z293" s="11"/>
      <c r="AC293" s="11"/>
      <c r="AD293" s="11"/>
      <c r="AE293" s="11"/>
    </row>
    <row r="294" spans="1:31" x14ac:dyDescent="0.25">
      <c r="A294"/>
      <c r="B294" s="2"/>
      <c r="C294"/>
      <c r="D294"/>
      <c r="E294"/>
      <c r="F294"/>
      <c r="G294"/>
      <c r="H294"/>
      <c r="I294"/>
      <c r="J294" s="32"/>
      <c r="K294" s="2"/>
      <c r="L294" s="11"/>
      <c r="M294"/>
      <c r="O294"/>
      <c r="P294" s="2"/>
      <c r="Q294" s="2"/>
      <c r="S294" s="2"/>
      <c r="T294" s="2"/>
      <c r="U294"/>
      <c r="V294" s="4"/>
      <c r="W294" s="4"/>
      <c r="X294" s="11"/>
      <c r="Y294" s="11"/>
      <c r="Z294" s="11"/>
      <c r="AC294" s="11"/>
      <c r="AD294" s="11"/>
      <c r="AE294" s="11"/>
    </row>
    <row r="295" spans="1:31" x14ac:dyDescent="0.25">
      <c r="A295"/>
      <c r="B295" s="2"/>
      <c r="C295"/>
      <c r="D295"/>
      <c r="E295"/>
      <c r="F295"/>
      <c r="G295"/>
      <c r="H295"/>
      <c r="I295"/>
      <c r="J295" s="32"/>
      <c r="K295" s="2"/>
      <c r="L295" s="11"/>
      <c r="M295"/>
      <c r="O295"/>
      <c r="P295" s="2"/>
      <c r="Q295" s="2"/>
      <c r="S295" s="2"/>
      <c r="T295" s="2"/>
      <c r="U295"/>
      <c r="V295" s="4"/>
      <c r="W295" s="4"/>
      <c r="X295" s="11"/>
      <c r="Y295" s="11"/>
      <c r="Z295" s="11"/>
      <c r="AC295" s="11"/>
      <c r="AD295" s="11"/>
      <c r="AE295" s="11"/>
    </row>
    <row r="296" spans="1:31" x14ac:dyDescent="0.25">
      <c r="A296"/>
      <c r="B296" s="2"/>
      <c r="C296"/>
      <c r="D296"/>
      <c r="E296"/>
      <c r="F296"/>
      <c r="G296"/>
      <c r="H296"/>
      <c r="I296"/>
      <c r="J296" s="32"/>
      <c r="K296" s="2"/>
      <c r="L296" s="11"/>
      <c r="M296"/>
      <c r="O296"/>
      <c r="P296" s="2"/>
      <c r="Q296" s="2"/>
      <c r="S296" s="2"/>
      <c r="T296" s="2"/>
      <c r="U296"/>
      <c r="V296" s="4"/>
      <c r="W296" s="4"/>
      <c r="X296" s="11"/>
      <c r="Y296" s="11"/>
      <c r="Z296" s="11"/>
      <c r="AC296" s="11"/>
      <c r="AD296" s="11"/>
      <c r="AE296" s="11"/>
    </row>
    <row r="297" spans="1:31" x14ac:dyDescent="0.25">
      <c r="A297"/>
      <c r="B297" s="2"/>
      <c r="C297"/>
      <c r="D297"/>
      <c r="E297"/>
      <c r="F297"/>
      <c r="G297"/>
      <c r="H297"/>
      <c r="I297"/>
      <c r="J297" s="32"/>
      <c r="K297" s="2"/>
      <c r="L297" s="11"/>
      <c r="M297"/>
      <c r="O297"/>
      <c r="P297" s="2"/>
      <c r="Q297" s="2"/>
      <c r="S297" s="2"/>
      <c r="T297" s="2"/>
      <c r="U297"/>
      <c r="V297" s="4"/>
      <c r="W297" s="4"/>
      <c r="X297" s="11"/>
      <c r="Y297" s="11"/>
      <c r="Z297" s="11"/>
      <c r="AC297" s="11"/>
      <c r="AD297" s="11"/>
      <c r="AE297" s="11"/>
    </row>
    <row r="298" spans="1:31" x14ac:dyDescent="0.25">
      <c r="A298"/>
      <c r="B298" s="2"/>
      <c r="C298"/>
      <c r="D298"/>
      <c r="E298"/>
      <c r="F298"/>
      <c r="G298"/>
      <c r="H298"/>
      <c r="I298"/>
      <c r="J298" s="32"/>
      <c r="K298" s="2"/>
      <c r="L298" s="11"/>
      <c r="M298"/>
      <c r="O298"/>
      <c r="P298" s="2"/>
      <c r="Q298" s="2"/>
      <c r="S298" s="2"/>
      <c r="T298" s="2"/>
      <c r="U298"/>
      <c r="V298" s="4"/>
      <c r="W298" s="4"/>
      <c r="X298" s="11"/>
      <c r="Y298" s="11"/>
      <c r="Z298" s="11"/>
      <c r="AC298" s="11"/>
      <c r="AD298" s="11"/>
      <c r="AE298" s="11"/>
    </row>
    <row r="299" spans="1:31" x14ac:dyDescent="0.25">
      <c r="A299"/>
      <c r="B299" s="2"/>
      <c r="C299"/>
      <c r="D299"/>
      <c r="E299"/>
      <c r="F299"/>
      <c r="G299"/>
      <c r="H299"/>
      <c r="I299"/>
      <c r="J299" s="32"/>
      <c r="K299" s="2"/>
      <c r="L299" s="11"/>
      <c r="M299"/>
      <c r="O299"/>
      <c r="P299" s="2"/>
      <c r="Q299" s="2"/>
      <c r="S299" s="2"/>
      <c r="T299" s="2"/>
      <c r="U299"/>
      <c r="V299" s="4"/>
      <c r="W299" s="4"/>
      <c r="X299" s="11"/>
      <c r="Y299" s="11"/>
      <c r="Z299" s="11"/>
      <c r="AC299" s="11"/>
      <c r="AD299" s="11"/>
      <c r="AE299" s="11"/>
    </row>
    <row r="300" spans="1:31" x14ac:dyDescent="0.25">
      <c r="A300"/>
      <c r="B300" s="2"/>
      <c r="C300"/>
      <c r="D300"/>
      <c r="E300"/>
      <c r="F300"/>
      <c r="G300"/>
      <c r="H300"/>
      <c r="I300"/>
      <c r="J300" s="32"/>
      <c r="K300" s="2"/>
      <c r="L300" s="11"/>
      <c r="M300"/>
      <c r="O300"/>
      <c r="P300" s="2"/>
      <c r="Q300" s="2"/>
      <c r="S300" s="2"/>
      <c r="T300" s="2"/>
      <c r="U300"/>
      <c r="V300" s="4"/>
      <c r="W300" s="4"/>
      <c r="X300" s="11"/>
      <c r="Y300" s="11"/>
      <c r="Z300" s="11"/>
      <c r="AC300" s="11"/>
      <c r="AD300" s="11"/>
      <c r="AE300" s="11"/>
    </row>
    <row r="301" spans="1:31" x14ac:dyDescent="0.25">
      <c r="A301"/>
      <c r="B301" s="2"/>
      <c r="C301"/>
      <c r="D301"/>
      <c r="E301"/>
      <c r="F301"/>
      <c r="G301"/>
      <c r="H301"/>
      <c r="I301"/>
      <c r="J301" s="32"/>
      <c r="K301" s="2"/>
      <c r="L301" s="11"/>
      <c r="M301"/>
      <c r="O301"/>
      <c r="P301" s="2"/>
      <c r="Q301" s="2"/>
      <c r="S301" s="2"/>
      <c r="T301" s="2"/>
      <c r="U301"/>
      <c r="V301" s="4"/>
      <c r="W301" s="4"/>
      <c r="X301" s="11"/>
      <c r="Y301" s="11"/>
      <c r="Z301" s="11"/>
      <c r="AC301" s="11"/>
      <c r="AD301" s="11"/>
      <c r="AE301" s="11"/>
    </row>
    <row r="302" spans="1:31" x14ac:dyDescent="0.25">
      <c r="A302"/>
      <c r="B302" s="2"/>
      <c r="C302"/>
      <c r="D302"/>
      <c r="E302"/>
      <c r="F302"/>
      <c r="G302"/>
      <c r="H302"/>
      <c r="I302"/>
      <c r="J302" s="32"/>
      <c r="K302" s="2"/>
      <c r="L302" s="11"/>
      <c r="M302"/>
      <c r="O302"/>
      <c r="P302" s="2"/>
      <c r="Q302" s="2"/>
      <c r="S302" s="2"/>
      <c r="T302" s="2"/>
      <c r="U302"/>
      <c r="V302" s="4"/>
      <c r="W302" s="4"/>
      <c r="X302" s="11"/>
      <c r="Y302" s="11"/>
      <c r="Z302" s="11"/>
      <c r="AC302" s="11"/>
      <c r="AD302" s="11"/>
      <c r="AE302" s="11"/>
    </row>
    <row r="303" spans="1:31" x14ac:dyDescent="0.25">
      <c r="A303"/>
      <c r="B303" s="2"/>
      <c r="C303"/>
      <c r="D303"/>
      <c r="E303"/>
      <c r="F303"/>
      <c r="G303"/>
      <c r="H303"/>
      <c r="I303"/>
      <c r="J303" s="32"/>
      <c r="K303" s="2"/>
      <c r="L303" s="11"/>
      <c r="M303"/>
      <c r="O303"/>
      <c r="P303" s="2"/>
      <c r="Q303" s="2"/>
      <c r="S303" s="2"/>
      <c r="T303" s="2"/>
      <c r="U303"/>
      <c r="V303" s="4"/>
      <c r="W303" s="4"/>
      <c r="X303" s="11"/>
      <c r="Y303" s="11"/>
      <c r="Z303" s="11"/>
      <c r="AC303" s="11"/>
      <c r="AD303" s="11"/>
      <c r="AE303" s="11"/>
    </row>
    <row r="304" spans="1:31" x14ac:dyDescent="0.25">
      <c r="A304"/>
      <c r="B304" s="2"/>
      <c r="C304"/>
      <c r="D304"/>
      <c r="E304"/>
      <c r="F304"/>
      <c r="G304"/>
      <c r="H304"/>
      <c r="I304"/>
      <c r="J304" s="32"/>
      <c r="K304" s="2"/>
      <c r="L304" s="11"/>
      <c r="M304"/>
      <c r="O304"/>
      <c r="P304" s="2"/>
      <c r="Q304" s="2"/>
      <c r="S304" s="2"/>
      <c r="T304" s="2"/>
      <c r="U304"/>
      <c r="V304" s="4"/>
      <c r="W304" s="4"/>
      <c r="X304" s="11"/>
      <c r="Y304" s="11"/>
      <c r="Z304" s="11"/>
      <c r="AC304" s="11"/>
      <c r="AD304" s="11"/>
      <c r="AE304" s="11"/>
    </row>
    <row r="305" spans="1:31" x14ac:dyDescent="0.25">
      <c r="A305"/>
      <c r="B305" s="2"/>
      <c r="C305"/>
      <c r="D305"/>
      <c r="E305"/>
      <c r="F305"/>
      <c r="G305"/>
      <c r="H305"/>
      <c r="I305"/>
      <c r="J305" s="32"/>
      <c r="K305" s="2"/>
      <c r="L305" s="11"/>
      <c r="M305"/>
      <c r="O305"/>
      <c r="P305" s="2"/>
      <c r="Q305" s="2"/>
      <c r="S305" s="2"/>
      <c r="T305" s="2"/>
      <c r="U305"/>
      <c r="V305" s="4"/>
      <c r="W305" s="4"/>
      <c r="X305" s="11"/>
      <c r="Y305" s="11"/>
      <c r="Z305" s="11"/>
      <c r="AC305" s="11"/>
      <c r="AD305" s="11"/>
      <c r="AE305" s="11"/>
    </row>
    <row r="306" spans="1:31" x14ac:dyDescent="0.25">
      <c r="A306"/>
      <c r="B306" s="2"/>
      <c r="C306"/>
      <c r="D306"/>
      <c r="E306"/>
      <c r="F306"/>
      <c r="G306"/>
      <c r="H306"/>
      <c r="I306"/>
      <c r="J306" s="32"/>
      <c r="K306" s="2"/>
      <c r="L306" s="11"/>
      <c r="M306"/>
      <c r="O306"/>
      <c r="P306" s="2"/>
      <c r="Q306" s="2"/>
      <c r="S306" s="2"/>
      <c r="T306" s="2"/>
      <c r="U306"/>
      <c r="V306" s="4"/>
      <c r="W306" s="4"/>
      <c r="X306" s="11"/>
      <c r="Y306" s="11"/>
      <c r="Z306" s="11"/>
      <c r="AC306" s="11"/>
      <c r="AD306" s="11"/>
      <c r="AE306" s="11"/>
    </row>
    <row r="307" spans="1:31" x14ac:dyDescent="0.25">
      <c r="A307"/>
      <c r="B307" s="2"/>
      <c r="C307"/>
      <c r="D307"/>
      <c r="E307"/>
      <c r="F307"/>
      <c r="G307"/>
      <c r="H307"/>
      <c r="I307"/>
      <c r="J307" s="32"/>
      <c r="K307" s="2"/>
      <c r="L307" s="11"/>
      <c r="M307"/>
      <c r="O307"/>
      <c r="P307" s="2"/>
      <c r="Q307" s="2"/>
      <c r="S307" s="2"/>
      <c r="T307" s="2"/>
      <c r="U307"/>
      <c r="V307" s="4"/>
      <c r="W307" s="4"/>
      <c r="X307" s="11"/>
      <c r="Y307" s="11"/>
      <c r="Z307" s="11"/>
      <c r="AC307" s="11"/>
      <c r="AD307" s="11"/>
      <c r="AE307" s="11"/>
    </row>
    <row r="308" spans="1:31" x14ac:dyDescent="0.25">
      <c r="A308"/>
      <c r="B308" s="2"/>
      <c r="C308"/>
      <c r="D308"/>
      <c r="E308"/>
      <c r="F308"/>
      <c r="G308"/>
      <c r="H308"/>
      <c r="I308"/>
      <c r="J308" s="32"/>
      <c r="K308" s="2"/>
      <c r="L308" s="11"/>
      <c r="M308"/>
      <c r="O308"/>
      <c r="P308" s="2"/>
      <c r="Q308" s="2"/>
      <c r="S308" s="2"/>
      <c r="T308" s="2"/>
      <c r="U308"/>
      <c r="V308" s="4"/>
      <c r="W308" s="4"/>
      <c r="X308" s="11"/>
      <c r="Y308" s="11"/>
      <c r="Z308" s="11"/>
      <c r="AC308" s="11"/>
      <c r="AD308" s="11"/>
      <c r="AE308" s="11"/>
    </row>
    <row r="309" spans="1:31" x14ac:dyDescent="0.25">
      <c r="A309"/>
      <c r="B309" s="2"/>
      <c r="C309"/>
      <c r="D309"/>
      <c r="E309"/>
      <c r="F309"/>
      <c r="G309"/>
      <c r="H309"/>
      <c r="I309"/>
      <c r="J309" s="32"/>
      <c r="K309" s="2"/>
      <c r="L309" s="11"/>
      <c r="M309"/>
      <c r="O309"/>
      <c r="P309" s="2"/>
      <c r="Q309" s="2"/>
      <c r="S309" s="2"/>
      <c r="T309" s="2"/>
      <c r="U309"/>
      <c r="V309" s="4"/>
      <c r="W309" s="4"/>
      <c r="X309" s="11"/>
      <c r="Y309" s="11"/>
      <c r="Z309" s="11"/>
      <c r="AC309" s="11"/>
      <c r="AD309" s="11"/>
      <c r="AE309" s="11"/>
    </row>
    <row r="310" spans="1:31" x14ac:dyDescent="0.25">
      <c r="A310"/>
      <c r="B310" s="2"/>
      <c r="C310"/>
      <c r="D310"/>
      <c r="E310"/>
      <c r="F310"/>
      <c r="G310"/>
      <c r="H310"/>
      <c r="I310"/>
      <c r="J310" s="32"/>
      <c r="K310" s="2"/>
      <c r="L310" s="11"/>
      <c r="M310"/>
      <c r="O310"/>
      <c r="P310" s="2"/>
      <c r="Q310" s="2"/>
      <c r="S310" s="2"/>
      <c r="T310" s="2"/>
      <c r="U310"/>
      <c r="V310" s="4"/>
      <c r="W310" s="4"/>
      <c r="X310" s="11"/>
      <c r="Y310" s="11"/>
      <c r="Z310" s="11"/>
      <c r="AC310" s="11"/>
      <c r="AD310" s="11"/>
      <c r="AE310" s="11"/>
    </row>
    <row r="311" spans="1:31" x14ac:dyDescent="0.25">
      <c r="A311"/>
      <c r="B311" s="2"/>
      <c r="C311"/>
      <c r="D311"/>
      <c r="E311"/>
      <c r="F311"/>
      <c r="G311"/>
      <c r="H311"/>
      <c r="I311"/>
      <c r="J311" s="32"/>
      <c r="K311" s="2"/>
      <c r="L311" s="11"/>
      <c r="M311"/>
      <c r="O311"/>
      <c r="P311" s="2"/>
      <c r="Q311" s="2"/>
      <c r="S311" s="2"/>
      <c r="T311" s="2"/>
      <c r="U311"/>
      <c r="V311" s="4"/>
      <c r="W311" s="4"/>
      <c r="X311" s="11"/>
      <c r="Y311" s="11"/>
      <c r="Z311" s="11"/>
      <c r="AC311" s="11"/>
      <c r="AD311" s="11"/>
      <c r="AE311" s="11"/>
    </row>
    <row r="312" spans="1:31" x14ac:dyDescent="0.25">
      <c r="A312"/>
      <c r="B312" s="2"/>
      <c r="C312"/>
      <c r="D312"/>
      <c r="E312"/>
      <c r="F312"/>
      <c r="G312"/>
      <c r="H312"/>
      <c r="I312"/>
      <c r="J312" s="32"/>
      <c r="K312" s="2"/>
      <c r="L312" s="11"/>
      <c r="M312"/>
      <c r="O312"/>
      <c r="P312" s="2"/>
      <c r="Q312" s="2"/>
      <c r="S312" s="2"/>
      <c r="T312" s="2"/>
      <c r="U312"/>
      <c r="V312" s="4"/>
      <c r="W312" s="4"/>
      <c r="X312" s="11"/>
      <c r="Y312" s="11"/>
      <c r="Z312" s="11"/>
      <c r="AC312" s="11"/>
      <c r="AD312" s="11"/>
      <c r="AE312" s="11"/>
    </row>
    <row r="313" spans="1:31" x14ac:dyDescent="0.25">
      <c r="A313"/>
      <c r="B313" s="2"/>
      <c r="C313"/>
      <c r="D313"/>
      <c r="E313"/>
      <c r="F313"/>
      <c r="G313"/>
      <c r="H313"/>
      <c r="I313"/>
      <c r="J313" s="32"/>
      <c r="K313" s="2"/>
      <c r="L313" s="11"/>
      <c r="M313"/>
      <c r="O313"/>
      <c r="P313" s="2"/>
      <c r="Q313" s="2"/>
      <c r="S313" s="2"/>
      <c r="T313" s="2"/>
      <c r="U313"/>
      <c r="V313" s="4"/>
      <c r="W313" s="4"/>
      <c r="X313" s="11"/>
      <c r="Y313" s="11"/>
      <c r="Z313" s="11"/>
      <c r="AC313" s="11"/>
      <c r="AD313" s="11"/>
      <c r="AE313" s="11"/>
    </row>
    <row r="314" spans="1:31" x14ac:dyDescent="0.25">
      <c r="A314"/>
      <c r="B314" s="2"/>
      <c r="C314"/>
      <c r="D314"/>
      <c r="E314"/>
      <c r="F314"/>
      <c r="G314"/>
      <c r="H314"/>
      <c r="I314"/>
      <c r="J314" s="32"/>
      <c r="K314" s="2"/>
      <c r="L314" s="11"/>
      <c r="M314"/>
      <c r="O314"/>
      <c r="P314" s="2"/>
      <c r="Q314" s="2"/>
      <c r="S314" s="2"/>
      <c r="T314" s="2"/>
      <c r="U314"/>
      <c r="V314" s="4"/>
      <c r="W314" s="4"/>
      <c r="X314" s="11"/>
      <c r="Y314" s="11"/>
      <c r="Z314" s="11"/>
      <c r="AC314" s="11"/>
      <c r="AD314" s="11"/>
      <c r="AE314" s="11"/>
    </row>
    <row r="315" spans="1:31" x14ac:dyDescent="0.25">
      <c r="A315"/>
      <c r="B315" s="2"/>
      <c r="C315"/>
      <c r="D315"/>
      <c r="E315"/>
      <c r="F315"/>
      <c r="G315"/>
      <c r="H315"/>
      <c r="I315"/>
      <c r="J315" s="32"/>
      <c r="K315" s="2"/>
      <c r="L315" s="11"/>
      <c r="M315"/>
      <c r="O315"/>
      <c r="P315" s="2"/>
      <c r="Q315" s="2"/>
      <c r="S315" s="2"/>
      <c r="T315" s="2"/>
      <c r="U315"/>
      <c r="V315" s="4"/>
      <c r="W315" s="4"/>
      <c r="X315" s="11"/>
      <c r="Y315" s="11"/>
      <c r="Z315" s="11"/>
      <c r="AC315" s="11"/>
      <c r="AD315" s="11"/>
      <c r="AE315" s="11"/>
    </row>
    <row r="316" spans="1:31" x14ac:dyDescent="0.25">
      <c r="A316"/>
      <c r="B316" s="2"/>
      <c r="C316"/>
      <c r="D316"/>
      <c r="E316"/>
      <c r="F316"/>
      <c r="G316"/>
      <c r="H316"/>
      <c r="I316"/>
      <c r="J316" s="32"/>
      <c r="K316" s="2"/>
      <c r="L316" s="11"/>
      <c r="M316"/>
      <c r="O316"/>
      <c r="P316" s="2"/>
      <c r="Q316" s="2"/>
      <c r="S316" s="2"/>
      <c r="T316" s="2"/>
      <c r="U316"/>
      <c r="V316" s="4"/>
      <c r="W316" s="4"/>
      <c r="X316" s="11"/>
      <c r="Y316" s="11"/>
      <c r="Z316" s="11"/>
      <c r="AC316" s="11"/>
      <c r="AD316" s="11"/>
      <c r="AE316" s="11"/>
    </row>
    <row r="317" spans="1:31" x14ac:dyDescent="0.25">
      <c r="A317"/>
      <c r="B317" s="2"/>
      <c r="C317"/>
      <c r="D317"/>
      <c r="E317"/>
      <c r="F317"/>
      <c r="G317"/>
      <c r="H317"/>
      <c r="I317"/>
      <c r="J317" s="32"/>
      <c r="K317" s="2"/>
      <c r="L317" s="11"/>
      <c r="M317"/>
      <c r="O317"/>
      <c r="P317" s="2"/>
      <c r="Q317" s="2"/>
      <c r="S317" s="2"/>
      <c r="T317" s="2"/>
      <c r="U317"/>
      <c r="V317" s="4"/>
      <c r="W317" s="4"/>
      <c r="X317" s="11"/>
      <c r="Y317" s="11"/>
      <c r="Z317" s="11"/>
      <c r="AC317" s="11"/>
      <c r="AD317" s="11"/>
      <c r="AE317" s="11"/>
    </row>
    <row r="318" spans="1:31" x14ac:dyDescent="0.25">
      <c r="A318"/>
      <c r="B318" s="2"/>
      <c r="C318"/>
      <c r="D318"/>
      <c r="E318"/>
      <c r="F318"/>
      <c r="G318"/>
      <c r="H318"/>
      <c r="I318"/>
      <c r="J318" s="32"/>
      <c r="K318" s="2"/>
      <c r="L318" s="11"/>
      <c r="M318"/>
      <c r="O318"/>
      <c r="P318" s="2"/>
      <c r="Q318" s="2"/>
      <c r="S318" s="2"/>
      <c r="T318" s="2"/>
      <c r="U318"/>
      <c r="V318" s="4"/>
      <c r="W318" s="4"/>
      <c r="X318" s="11"/>
      <c r="Y318" s="11"/>
      <c r="Z318" s="11"/>
      <c r="AC318" s="11"/>
      <c r="AD318" s="11"/>
      <c r="AE318" s="11"/>
    </row>
    <row r="319" spans="1:31" x14ac:dyDescent="0.25">
      <c r="A319"/>
      <c r="B319" s="2"/>
      <c r="C319"/>
      <c r="D319"/>
      <c r="E319"/>
      <c r="F319"/>
      <c r="G319"/>
      <c r="H319"/>
      <c r="I319"/>
      <c r="J319" s="32"/>
      <c r="K319" s="2"/>
      <c r="L319" s="11"/>
      <c r="M319"/>
      <c r="O319"/>
      <c r="P319" s="2"/>
      <c r="Q319" s="2"/>
      <c r="S319" s="2"/>
      <c r="T319" s="2"/>
      <c r="U319"/>
      <c r="V319" s="4"/>
      <c r="W319" s="4"/>
      <c r="X319" s="11"/>
      <c r="Y319" s="11"/>
      <c r="Z319" s="11"/>
      <c r="AC319" s="11"/>
      <c r="AD319" s="11"/>
      <c r="AE319" s="11"/>
    </row>
    <row r="320" spans="1:31" x14ac:dyDescent="0.25">
      <c r="A320"/>
      <c r="B320" s="2"/>
      <c r="C320"/>
      <c r="D320"/>
      <c r="E320"/>
      <c r="F320"/>
      <c r="G320"/>
      <c r="H320"/>
      <c r="I320"/>
      <c r="J320" s="32"/>
      <c r="K320" s="2"/>
      <c r="L320" s="11"/>
      <c r="M320"/>
      <c r="O320"/>
      <c r="P320" s="2"/>
      <c r="Q320" s="2"/>
      <c r="S320" s="2"/>
      <c r="T320" s="2"/>
      <c r="U320"/>
      <c r="V320" s="4"/>
      <c r="W320" s="4"/>
      <c r="X320" s="11"/>
      <c r="Y320" s="11"/>
      <c r="Z320" s="11"/>
      <c r="AC320" s="11"/>
      <c r="AD320" s="11"/>
      <c r="AE320" s="11"/>
    </row>
    <row r="321" spans="1:31" x14ac:dyDescent="0.25">
      <c r="A321"/>
      <c r="B321" s="2"/>
      <c r="C321"/>
      <c r="D321"/>
      <c r="E321"/>
      <c r="F321"/>
      <c r="G321"/>
      <c r="H321"/>
      <c r="I321"/>
      <c r="J321" s="32"/>
      <c r="K321" s="2"/>
      <c r="L321" s="11"/>
      <c r="M321"/>
      <c r="O321"/>
      <c r="P321" s="2"/>
      <c r="Q321" s="2"/>
      <c r="S321" s="2"/>
      <c r="T321" s="2"/>
      <c r="U321"/>
      <c r="V321" s="4"/>
      <c r="W321" s="4"/>
      <c r="X321" s="11"/>
      <c r="Y321" s="11"/>
      <c r="Z321" s="11"/>
      <c r="AC321" s="11"/>
      <c r="AD321" s="11"/>
      <c r="AE321" s="11"/>
    </row>
    <row r="322" spans="1:31" x14ac:dyDescent="0.25">
      <c r="A322"/>
      <c r="B322" s="2"/>
      <c r="C322"/>
      <c r="D322"/>
      <c r="E322"/>
      <c r="F322"/>
      <c r="G322"/>
      <c r="H322"/>
      <c r="I322"/>
      <c r="J322" s="32"/>
      <c r="K322" s="2"/>
      <c r="L322" s="11"/>
      <c r="M322"/>
      <c r="O322"/>
      <c r="P322" s="2"/>
      <c r="Q322" s="2"/>
      <c r="S322" s="2"/>
      <c r="T322" s="2"/>
      <c r="U322"/>
      <c r="V322" s="4"/>
      <c r="W322" s="4"/>
      <c r="X322" s="11"/>
      <c r="Y322" s="11"/>
      <c r="Z322" s="11"/>
      <c r="AC322" s="11"/>
      <c r="AD322" s="11"/>
      <c r="AE322" s="11"/>
    </row>
    <row r="323" spans="1:31" x14ac:dyDescent="0.25">
      <c r="A323"/>
      <c r="B323" s="2"/>
      <c r="C323"/>
      <c r="D323"/>
      <c r="E323"/>
      <c r="F323"/>
      <c r="G323"/>
      <c r="H323"/>
      <c r="I323"/>
      <c r="J323" s="32"/>
      <c r="K323" s="2"/>
      <c r="L323" s="11"/>
      <c r="M323"/>
      <c r="O323"/>
      <c r="P323" s="2"/>
      <c r="Q323" s="2"/>
      <c r="S323" s="2"/>
      <c r="T323" s="2"/>
      <c r="U323"/>
      <c r="V323" s="4"/>
      <c r="W323" s="4"/>
      <c r="X323" s="11"/>
      <c r="Y323" s="11"/>
      <c r="Z323" s="11"/>
      <c r="AC323" s="11"/>
      <c r="AD323" s="11"/>
      <c r="AE323" s="11"/>
    </row>
    <row r="324" spans="1:31" x14ac:dyDescent="0.25">
      <c r="A324"/>
      <c r="B324" s="2"/>
      <c r="C324"/>
      <c r="D324"/>
      <c r="E324"/>
      <c r="F324"/>
      <c r="G324"/>
      <c r="H324"/>
      <c r="I324"/>
      <c r="J324" s="32"/>
      <c r="K324" s="2"/>
      <c r="L324" s="11"/>
      <c r="M324"/>
      <c r="O324"/>
      <c r="P324" s="2"/>
      <c r="Q324" s="2"/>
      <c r="S324" s="2"/>
      <c r="T324" s="2"/>
      <c r="U324"/>
      <c r="V324" s="4"/>
      <c r="W324" s="4"/>
      <c r="X324" s="11"/>
      <c r="Y324" s="11"/>
      <c r="Z324" s="11"/>
      <c r="AC324" s="11"/>
      <c r="AD324" s="11"/>
      <c r="AE324" s="11"/>
    </row>
    <row r="325" spans="1:31" x14ac:dyDescent="0.25">
      <c r="A325"/>
      <c r="B325" s="2"/>
      <c r="C325"/>
      <c r="D325"/>
      <c r="E325"/>
      <c r="F325"/>
      <c r="G325"/>
      <c r="H325"/>
      <c r="I325"/>
      <c r="J325" s="32"/>
      <c r="K325" s="2"/>
      <c r="L325" s="11"/>
      <c r="M325"/>
      <c r="O325"/>
      <c r="P325" s="2"/>
      <c r="Q325" s="2"/>
      <c r="S325" s="2"/>
      <c r="T325" s="2"/>
      <c r="U325"/>
      <c r="V325" s="4"/>
      <c r="W325" s="4"/>
      <c r="X325" s="11"/>
      <c r="Y325" s="11"/>
      <c r="Z325" s="11"/>
      <c r="AC325" s="11"/>
      <c r="AD325" s="11"/>
      <c r="AE325" s="11"/>
    </row>
    <row r="326" spans="1:31" x14ac:dyDescent="0.25">
      <c r="A326"/>
      <c r="B326" s="2"/>
      <c r="C326"/>
      <c r="D326"/>
      <c r="E326"/>
      <c r="F326"/>
      <c r="G326"/>
      <c r="H326"/>
      <c r="I326"/>
      <c r="J326" s="32"/>
      <c r="K326" s="2"/>
      <c r="L326" s="11"/>
      <c r="M326"/>
      <c r="O326"/>
      <c r="P326" s="2"/>
      <c r="Q326" s="2"/>
      <c r="S326" s="2"/>
      <c r="T326" s="2"/>
      <c r="U326"/>
      <c r="V326" s="4"/>
      <c r="W326" s="4"/>
      <c r="X326" s="11"/>
      <c r="Y326" s="11"/>
      <c r="Z326" s="11"/>
      <c r="AC326" s="11"/>
      <c r="AD326" s="11"/>
      <c r="AE326" s="11"/>
    </row>
    <row r="327" spans="1:31" x14ac:dyDescent="0.25">
      <c r="A327"/>
      <c r="B327" s="2"/>
      <c r="C327"/>
      <c r="D327"/>
      <c r="E327"/>
      <c r="F327"/>
      <c r="G327"/>
      <c r="H327"/>
      <c r="I327"/>
      <c r="J327" s="32"/>
      <c r="K327" s="2"/>
      <c r="L327" s="11"/>
      <c r="M327"/>
      <c r="O327"/>
      <c r="P327" s="2"/>
      <c r="Q327" s="2"/>
      <c r="S327" s="2"/>
      <c r="T327" s="2"/>
      <c r="U327"/>
      <c r="V327" s="4"/>
      <c r="W327" s="4"/>
      <c r="X327" s="11"/>
      <c r="Y327" s="11"/>
      <c r="Z327" s="11"/>
      <c r="AC327" s="11"/>
      <c r="AD327" s="11"/>
      <c r="AE327" s="11"/>
    </row>
    <row r="328" spans="1:31" x14ac:dyDescent="0.25">
      <c r="A328"/>
      <c r="B328" s="2"/>
      <c r="C328"/>
      <c r="D328"/>
      <c r="E328"/>
      <c r="F328"/>
      <c r="G328"/>
      <c r="H328"/>
      <c r="I328"/>
      <c r="J328" s="32"/>
      <c r="K328" s="2"/>
      <c r="L328" s="11"/>
      <c r="M328"/>
      <c r="O328"/>
      <c r="P328" s="2"/>
      <c r="Q328" s="2"/>
      <c r="S328" s="2"/>
      <c r="T328" s="2"/>
      <c r="U328"/>
      <c r="V328" s="4"/>
      <c r="W328" s="4"/>
      <c r="X328" s="11"/>
      <c r="Y328" s="11"/>
      <c r="Z328" s="11"/>
      <c r="AC328" s="11"/>
      <c r="AD328" s="11"/>
      <c r="AE328" s="11"/>
    </row>
    <row r="329" spans="1:31" x14ac:dyDescent="0.25">
      <c r="A329"/>
      <c r="B329" s="2"/>
      <c r="C329"/>
      <c r="D329"/>
      <c r="E329"/>
      <c r="F329"/>
      <c r="G329"/>
      <c r="H329"/>
      <c r="I329"/>
      <c r="J329" s="32"/>
      <c r="K329" s="2"/>
      <c r="L329" s="11"/>
      <c r="M329"/>
      <c r="O329"/>
      <c r="P329" s="2"/>
      <c r="Q329" s="2"/>
      <c r="S329" s="2"/>
      <c r="T329" s="2"/>
      <c r="U329"/>
      <c r="V329" s="4"/>
      <c r="W329" s="4"/>
      <c r="X329" s="11"/>
      <c r="Y329" s="11"/>
      <c r="Z329" s="11"/>
      <c r="AC329" s="11"/>
      <c r="AD329" s="11"/>
      <c r="AE329" s="11"/>
    </row>
    <row r="330" spans="1:31" x14ac:dyDescent="0.25">
      <c r="A330"/>
      <c r="B330" s="2"/>
      <c r="C330"/>
      <c r="D330"/>
      <c r="E330"/>
      <c r="F330"/>
      <c r="G330"/>
      <c r="H330"/>
      <c r="I330"/>
      <c r="J330" s="32"/>
      <c r="K330" s="2"/>
      <c r="L330" s="11"/>
      <c r="M330"/>
      <c r="O330"/>
      <c r="P330" s="2"/>
      <c r="Q330" s="2"/>
      <c r="S330" s="2"/>
      <c r="T330" s="2"/>
      <c r="U330"/>
      <c r="V330" s="4"/>
      <c r="W330" s="4"/>
      <c r="X330" s="11"/>
      <c r="Y330" s="11"/>
      <c r="Z330" s="11"/>
      <c r="AC330" s="11"/>
      <c r="AD330" s="11"/>
      <c r="AE330" s="11"/>
    </row>
    <row r="331" spans="1:31" x14ac:dyDescent="0.25">
      <c r="A331"/>
      <c r="B331" s="2"/>
      <c r="C331"/>
      <c r="D331"/>
      <c r="E331"/>
      <c r="F331"/>
      <c r="G331"/>
      <c r="H331"/>
      <c r="I331"/>
      <c r="J331" s="32"/>
      <c r="K331" s="2"/>
      <c r="L331" s="11"/>
      <c r="M331"/>
      <c r="O331"/>
      <c r="P331" s="2"/>
      <c r="Q331" s="2"/>
      <c r="S331" s="2"/>
      <c r="T331" s="2"/>
      <c r="U331"/>
      <c r="V331" s="4"/>
      <c r="W331" s="4"/>
      <c r="X331" s="11"/>
      <c r="Y331" s="11"/>
      <c r="Z331" s="11"/>
      <c r="AC331" s="11"/>
      <c r="AD331" s="11"/>
      <c r="AE331" s="11"/>
    </row>
    <row r="332" spans="1:31" x14ac:dyDescent="0.25">
      <c r="A332"/>
      <c r="B332" s="2"/>
      <c r="C332"/>
      <c r="D332"/>
      <c r="E332"/>
      <c r="F332"/>
      <c r="G332"/>
      <c r="H332"/>
      <c r="I332"/>
      <c r="J332" s="32"/>
      <c r="K332" s="2"/>
      <c r="L332" s="11"/>
      <c r="M332"/>
      <c r="O332"/>
      <c r="P332" s="2"/>
      <c r="Q332" s="2"/>
      <c r="S332" s="2"/>
      <c r="T332" s="2"/>
      <c r="U332"/>
      <c r="V332" s="4"/>
      <c r="W332" s="4"/>
      <c r="X332" s="11"/>
      <c r="Y332" s="11"/>
      <c r="Z332" s="11"/>
      <c r="AC332" s="11"/>
      <c r="AD332" s="11"/>
      <c r="AE332" s="11"/>
    </row>
    <row r="333" spans="1:31" x14ac:dyDescent="0.25">
      <c r="A333"/>
      <c r="B333" s="2"/>
      <c r="C333"/>
      <c r="D333"/>
      <c r="E333"/>
      <c r="F333"/>
      <c r="G333"/>
      <c r="H333"/>
      <c r="I333"/>
      <c r="J333" s="32"/>
      <c r="K333" s="2"/>
      <c r="L333" s="11"/>
      <c r="M333"/>
      <c r="O333"/>
      <c r="P333" s="2"/>
      <c r="Q333" s="2"/>
      <c r="S333" s="2"/>
      <c r="T333" s="2"/>
      <c r="U333"/>
      <c r="V333" s="4"/>
      <c r="W333" s="4"/>
      <c r="X333" s="11"/>
      <c r="Y333" s="11"/>
      <c r="Z333" s="11"/>
      <c r="AC333" s="11"/>
      <c r="AD333" s="11"/>
      <c r="AE333" s="11"/>
    </row>
    <row r="334" spans="1:31" x14ac:dyDescent="0.25">
      <c r="A334"/>
      <c r="B334" s="2"/>
      <c r="C334"/>
      <c r="D334"/>
      <c r="E334"/>
      <c r="F334"/>
      <c r="G334"/>
      <c r="H334"/>
      <c r="I334"/>
      <c r="J334" s="32"/>
      <c r="K334" s="2"/>
      <c r="L334" s="11"/>
      <c r="M334"/>
      <c r="O334"/>
      <c r="P334" s="2"/>
      <c r="Q334" s="2"/>
      <c r="S334" s="2"/>
      <c r="T334" s="2"/>
      <c r="U334"/>
      <c r="V334" s="4"/>
      <c r="W334" s="4"/>
      <c r="X334" s="11"/>
      <c r="Y334" s="11"/>
      <c r="Z334" s="11"/>
      <c r="AC334" s="11"/>
      <c r="AD334" s="11"/>
      <c r="AE334" s="11"/>
    </row>
    <row r="335" spans="1:31" x14ac:dyDescent="0.25">
      <c r="A335"/>
      <c r="B335" s="2"/>
      <c r="C335"/>
      <c r="D335"/>
      <c r="E335"/>
      <c r="F335"/>
      <c r="G335"/>
      <c r="H335"/>
      <c r="I335"/>
      <c r="J335" s="32"/>
      <c r="K335" s="2"/>
      <c r="L335" s="11"/>
      <c r="M335"/>
      <c r="O335"/>
      <c r="P335" s="2"/>
      <c r="Q335" s="2"/>
      <c r="S335" s="2"/>
      <c r="T335" s="2"/>
      <c r="U335"/>
      <c r="V335" s="4"/>
      <c r="W335" s="4"/>
      <c r="X335" s="11"/>
      <c r="Y335" s="11"/>
      <c r="Z335" s="11"/>
      <c r="AC335" s="11"/>
      <c r="AD335" s="11"/>
      <c r="AE335" s="11"/>
    </row>
    <row r="336" spans="1:31" x14ac:dyDescent="0.25">
      <c r="A336"/>
      <c r="B336" s="2"/>
      <c r="C336"/>
      <c r="D336"/>
      <c r="E336"/>
      <c r="F336"/>
      <c r="G336"/>
      <c r="H336"/>
      <c r="I336"/>
      <c r="J336" s="32"/>
      <c r="K336" s="2"/>
      <c r="L336" s="11"/>
      <c r="M336"/>
      <c r="O336"/>
      <c r="P336" s="2"/>
      <c r="Q336" s="2"/>
      <c r="S336" s="2"/>
      <c r="T336" s="2"/>
      <c r="U336"/>
      <c r="V336" s="4"/>
      <c r="W336" s="4"/>
      <c r="X336" s="11"/>
      <c r="Y336" s="11"/>
      <c r="Z336" s="11"/>
      <c r="AC336" s="11"/>
      <c r="AD336" s="11"/>
      <c r="AE336" s="11"/>
    </row>
    <row r="337" spans="1:31" x14ac:dyDescent="0.25">
      <c r="A337"/>
      <c r="B337" s="2"/>
      <c r="C337"/>
      <c r="D337"/>
      <c r="E337"/>
      <c r="F337"/>
      <c r="G337"/>
      <c r="H337"/>
      <c r="I337"/>
      <c r="J337" s="32"/>
      <c r="K337" s="2"/>
      <c r="L337" s="11"/>
      <c r="M337"/>
      <c r="O337"/>
      <c r="P337" s="2"/>
      <c r="Q337" s="2"/>
      <c r="S337" s="2"/>
      <c r="T337" s="2"/>
      <c r="U337"/>
      <c r="V337" s="4"/>
      <c r="W337" s="4"/>
      <c r="X337" s="11"/>
      <c r="Y337" s="11"/>
      <c r="Z337" s="11"/>
      <c r="AC337" s="11"/>
      <c r="AD337" s="11"/>
      <c r="AE337" s="11"/>
    </row>
    <row r="338" spans="1:31" x14ac:dyDescent="0.25">
      <c r="A338"/>
      <c r="B338" s="2"/>
      <c r="C338"/>
      <c r="D338"/>
      <c r="E338"/>
      <c r="F338"/>
      <c r="G338"/>
      <c r="H338"/>
      <c r="I338"/>
      <c r="J338" s="32"/>
      <c r="K338" s="2"/>
      <c r="L338" s="11"/>
      <c r="M338"/>
      <c r="O338"/>
      <c r="P338" s="2"/>
      <c r="Q338" s="2"/>
      <c r="S338" s="2"/>
      <c r="T338" s="2"/>
      <c r="U338"/>
      <c r="V338" s="4"/>
      <c r="W338" s="4"/>
      <c r="X338" s="11"/>
      <c r="Y338" s="11"/>
      <c r="Z338" s="11"/>
      <c r="AC338" s="11"/>
      <c r="AD338" s="11"/>
      <c r="AE338" s="11"/>
    </row>
    <row r="339" spans="1:31" x14ac:dyDescent="0.25">
      <c r="A339"/>
      <c r="B339" s="2"/>
      <c r="C339"/>
      <c r="D339"/>
      <c r="E339"/>
      <c r="F339"/>
      <c r="G339"/>
      <c r="H339"/>
      <c r="I339"/>
      <c r="J339" s="32"/>
      <c r="K339" s="2"/>
      <c r="L339" s="11"/>
      <c r="M339"/>
      <c r="O339"/>
      <c r="P339" s="2"/>
      <c r="Q339" s="2"/>
      <c r="S339" s="2"/>
      <c r="T339" s="2"/>
      <c r="U339"/>
      <c r="V339" s="4"/>
      <c r="W339" s="4"/>
      <c r="X339" s="11"/>
      <c r="Y339" s="11"/>
      <c r="Z339" s="11"/>
      <c r="AC339" s="11"/>
      <c r="AD339" s="11"/>
      <c r="AE339" s="11"/>
    </row>
    <row r="340" spans="1:31" x14ac:dyDescent="0.25">
      <c r="A340"/>
      <c r="B340" s="2"/>
      <c r="C340"/>
      <c r="D340"/>
      <c r="E340"/>
      <c r="F340"/>
      <c r="G340"/>
      <c r="H340"/>
      <c r="I340"/>
      <c r="J340" s="32"/>
      <c r="K340" s="2"/>
      <c r="L340" s="11"/>
      <c r="M340"/>
      <c r="O340"/>
      <c r="P340" s="2"/>
      <c r="Q340" s="2"/>
      <c r="S340" s="2"/>
      <c r="T340" s="2"/>
      <c r="U340"/>
      <c r="V340" s="4"/>
      <c r="W340" s="4"/>
      <c r="X340" s="11"/>
      <c r="Y340" s="11"/>
      <c r="Z340" s="11"/>
      <c r="AC340" s="11"/>
      <c r="AD340" s="11"/>
      <c r="AE340" s="11"/>
    </row>
    <row r="341" spans="1:31" x14ac:dyDescent="0.25">
      <c r="A341"/>
      <c r="B341" s="2"/>
      <c r="C341"/>
      <c r="D341"/>
      <c r="E341"/>
      <c r="F341"/>
      <c r="G341"/>
      <c r="H341"/>
      <c r="I341"/>
      <c r="J341" s="32"/>
      <c r="K341" s="2"/>
      <c r="L341" s="11"/>
      <c r="M341"/>
      <c r="O341"/>
      <c r="P341" s="2"/>
      <c r="Q341" s="2"/>
      <c r="S341" s="2"/>
      <c r="T341" s="2"/>
      <c r="U341"/>
      <c r="V341" s="4"/>
      <c r="W341" s="4"/>
      <c r="X341" s="11"/>
      <c r="Y341" s="11"/>
      <c r="Z341" s="11"/>
      <c r="AC341" s="11"/>
      <c r="AD341" s="11"/>
      <c r="AE341" s="11"/>
    </row>
    <row r="342" spans="1:31" x14ac:dyDescent="0.25">
      <c r="A342"/>
      <c r="B342" s="2"/>
      <c r="C342"/>
      <c r="D342"/>
      <c r="E342"/>
      <c r="F342"/>
      <c r="G342"/>
      <c r="H342"/>
      <c r="I342"/>
      <c r="J342" s="32"/>
      <c r="K342" s="2"/>
      <c r="L342" s="11"/>
      <c r="M342"/>
      <c r="O342"/>
      <c r="P342" s="2"/>
      <c r="Q342" s="2"/>
      <c r="S342" s="2"/>
      <c r="T342" s="2"/>
      <c r="U342"/>
      <c r="V342" s="4"/>
      <c r="W342" s="4"/>
      <c r="X342" s="11"/>
      <c r="Y342" s="11"/>
      <c r="Z342" s="11"/>
      <c r="AC342" s="11"/>
      <c r="AD342" s="11"/>
      <c r="AE342" s="11"/>
    </row>
    <row r="343" spans="1:31" x14ac:dyDescent="0.25">
      <c r="A343"/>
      <c r="B343" s="2"/>
      <c r="C343"/>
      <c r="D343"/>
      <c r="E343"/>
      <c r="F343"/>
      <c r="G343"/>
      <c r="H343"/>
      <c r="I343"/>
      <c r="J343" s="32"/>
      <c r="K343" s="2"/>
      <c r="L343" s="11"/>
      <c r="M343"/>
      <c r="O343"/>
      <c r="P343" s="2"/>
      <c r="Q343" s="2"/>
      <c r="S343" s="2"/>
      <c r="T343" s="2"/>
      <c r="U343"/>
      <c r="V343" s="4"/>
      <c r="W343" s="4"/>
      <c r="X343" s="11"/>
      <c r="Y343" s="11"/>
      <c r="Z343" s="11"/>
      <c r="AC343" s="11"/>
      <c r="AD343" s="11"/>
      <c r="AE343" s="11"/>
    </row>
    <row r="344" spans="1:31" x14ac:dyDescent="0.25">
      <c r="A344"/>
      <c r="B344" s="2"/>
      <c r="C344"/>
      <c r="D344"/>
      <c r="E344"/>
      <c r="F344"/>
      <c r="G344"/>
      <c r="H344"/>
      <c r="I344"/>
      <c r="J344" s="32"/>
      <c r="K344" s="2"/>
      <c r="L344" s="11"/>
      <c r="M344"/>
      <c r="O344"/>
      <c r="P344" s="2"/>
      <c r="Q344" s="2"/>
      <c r="S344" s="2"/>
      <c r="T344" s="2"/>
      <c r="U344"/>
      <c r="V344" s="4"/>
      <c r="W344" s="4"/>
      <c r="X344" s="11"/>
      <c r="Y344" s="11"/>
      <c r="Z344" s="11"/>
      <c r="AC344" s="11"/>
      <c r="AD344" s="11"/>
      <c r="AE344" s="11"/>
    </row>
    <row r="345" spans="1:31" x14ac:dyDescent="0.25">
      <c r="A345"/>
      <c r="B345" s="2"/>
      <c r="C345"/>
      <c r="D345"/>
      <c r="E345"/>
      <c r="F345"/>
      <c r="G345"/>
      <c r="H345"/>
      <c r="I345"/>
      <c r="J345" s="32"/>
      <c r="K345" s="2"/>
      <c r="L345" s="11"/>
      <c r="M345"/>
      <c r="O345"/>
      <c r="P345" s="2"/>
      <c r="Q345" s="2"/>
      <c r="S345" s="2"/>
      <c r="T345" s="2"/>
      <c r="U345"/>
      <c r="V345" s="4"/>
      <c r="W345" s="4"/>
      <c r="X345" s="11"/>
      <c r="Y345" s="11"/>
      <c r="Z345" s="11"/>
      <c r="AC345" s="11"/>
      <c r="AD345" s="11"/>
      <c r="AE345" s="11"/>
    </row>
    <row r="346" spans="1:31" x14ac:dyDescent="0.25">
      <c r="A346"/>
      <c r="B346" s="2"/>
      <c r="C346"/>
      <c r="D346"/>
      <c r="E346"/>
      <c r="F346"/>
      <c r="G346"/>
      <c r="H346"/>
      <c r="I346"/>
      <c r="J346" s="32"/>
      <c r="K346" s="2"/>
      <c r="L346" s="11"/>
      <c r="M346"/>
      <c r="O346"/>
      <c r="P346" s="2"/>
      <c r="Q346" s="2"/>
      <c r="S346" s="2"/>
      <c r="T346" s="2"/>
      <c r="U346"/>
      <c r="V346" s="4"/>
      <c r="W346" s="4"/>
      <c r="X346" s="11"/>
      <c r="Y346" s="11"/>
      <c r="Z346" s="11"/>
      <c r="AC346" s="11"/>
      <c r="AD346" s="11"/>
      <c r="AE346" s="11"/>
    </row>
    <row r="347" spans="1:31" x14ac:dyDescent="0.25">
      <c r="A347"/>
      <c r="B347" s="2"/>
      <c r="C347"/>
      <c r="D347"/>
      <c r="E347"/>
      <c r="F347"/>
      <c r="G347"/>
      <c r="H347"/>
      <c r="I347"/>
      <c r="J347" s="32"/>
      <c r="K347" s="2"/>
      <c r="L347" s="11"/>
      <c r="M347"/>
      <c r="O347"/>
      <c r="P347" s="2"/>
      <c r="Q347" s="2"/>
      <c r="S347" s="2"/>
      <c r="T347" s="2"/>
      <c r="U347"/>
      <c r="V347" s="4"/>
      <c r="W347" s="4"/>
      <c r="X347" s="11"/>
      <c r="Y347" s="11"/>
      <c r="Z347" s="11"/>
      <c r="AC347" s="11"/>
      <c r="AD347" s="11"/>
      <c r="AE347" s="11"/>
    </row>
    <row r="348" spans="1:31" x14ac:dyDescent="0.25">
      <c r="A348"/>
      <c r="B348" s="2"/>
      <c r="C348"/>
      <c r="D348"/>
      <c r="E348"/>
      <c r="F348"/>
      <c r="G348"/>
      <c r="H348"/>
      <c r="I348"/>
      <c r="J348" s="32"/>
      <c r="K348" s="2"/>
      <c r="L348" s="11"/>
      <c r="M348"/>
      <c r="O348"/>
      <c r="P348" s="2"/>
      <c r="Q348" s="2"/>
      <c r="S348" s="2"/>
      <c r="T348" s="2"/>
      <c r="U348"/>
      <c r="V348" s="4"/>
      <c r="W348" s="4"/>
      <c r="X348" s="11"/>
      <c r="Y348" s="11"/>
      <c r="Z348" s="11"/>
      <c r="AC348" s="11"/>
      <c r="AD348" s="11"/>
      <c r="AE348" s="11"/>
    </row>
    <row r="349" spans="1:31" x14ac:dyDescent="0.25">
      <c r="A349"/>
      <c r="B349" s="2"/>
      <c r="C349"/>
      <c r="D349"/>
      <c r="E349"/>
      <c r="F349"/>
      <c r="G349"/>
      <c r="H349"/>
      <c r="I349"/>
      <c r="J349" s="32"/>
      <c r="K349" s="2"/>
      <c r="L349" s="11"/>
      <c r="M349"/>
      <c r="O349"/>
      <c r="P349" s="2"/>
      <c r="Q349" s="2"/>
      <c r="S349" s="2"/>
      <c r="T349" s="2"/>
      <c r="U349"/>
      <c r="V349" s="4"/>
      <c r="W349" s="4"/>
      <c r="X349" s="11"/>
      <c r="Y349" s="11"/>
      <c r="Z349" s="11"/>
      <c r="AC349" s="11"/>
      <c r="AD349" s="11"/>
      <c r="AE349" s="11"/>
    </row>
    <row r="350" spans="1:31" x14ac:dyDescent="0.25">
      <c r="A350"/>
      <c r="B350" s="2"/>
      <c r="C350"/>
      <c r="D350"/>
      <c r="E350"/>
      <c r="F350"/>
      <c r="G350"/>
      <c r="H350"/>
      <c r="I350"/>
      <c r="J350" s="32"/>
      <c r="K350" s="2"/>
      <c r="L350" s="11"/>
      <c r="M350"/>
      <c r="O350"/>
      <c r="P350" s="2"/>
      <c r="Q350" s="2"/>
      <c r="S350" s="2"/>
      <c r="T350" s="2"/>
      <c r="U350"/>
      <c r="V350" s="4"/>
      <c r="W350" s="4"/>
      <c r="X350" s="11"/>
      <c r="Y350" s="11"/>
      <c r="Z350" s="11"/>
      <c r="AC350" s="11"/>
      <c r="AD350" s="11"/>
      <c r="AE350" s="11"/>
    </row>
    <row r="351" spans="1:31" x14ac:dyDescent="0.25">
      <c r="A351"/>
      <c r="B351" s="2"/>
      <c r="C351"/>
      <c r="D351"/>
      <c r="E351"/>
      <c r="F351"/>
      <c r="G351"/>
      <c r="H351"/>
      <c r="I351"/>
      <c r="J351" s="32"/>
      <c r="K351" s="2"/>
      <c r="L351" s="11"/>
      <c r="M351"/>
      <c r="O351"/>
      <c r="P351" s="2"/>
      <c r="Q351" s="2"/>
      <c r="S351" s="2"/>
      <c r="T351" s="2"/>
      <c r="U351"/>
      <c r="V351" s="4"/>
      <c r="W351" s="4"/>
      <c r="X351" s="11"/>
      <c r="Y351" s="11"/>
      <c r="Z351" s="11"/>
      <c r="AC351" s="11"/>
      <c r="AD351" s="11"/>
      <c r="AE351" s="11"/>
    </row>
    <row r="352" spans="1:31" x14ac:dyDescent="0.25">
      <c r="A352"/>
      <c r="B352" s="2"/>
      <c r="C352"/>
      <c r="D352"/>
      <c r="E352"/>
      <c r="F352"/>
      <c r="G352"/>
      <c r="H352"/>
      <c r="I352"/>
      <c r="J352" s="32"/>
      <c r="K352" s="2"/>
      <c r="L352" s="11"/>
      <c r="M352"/>
      <c r="O352"/>
      <c r="P352" s="2"/>
      <c r="Q352" s="2"/>
      <c r="S352" s="2"/>
      <c r="T352" s="2"/>
      <c r="U352"/>
      <c r="V352" s="4"/>
      <c r="W352" s="4"/>
      <c r="X352" s="11"/>
      <c r="Y352" s="11"/>
      <c r="Z352" s="11"/>
      <c r="AC352" s="11"/>
      <c r="AD352" s="11"/>
      <c r="AE352" s="11"/>
    </row>
    <row r="353" spans="1:31" x14ac:dyDescent="0.25">
      <c r="A353"/>
      <c r="B353" s="2"/>
      <c r="C353"/>
      <c r="D353"/>
      <c r="E353"/>
      <c r="F353"/>
      <c r="G353"/>
      <c r="H353"/>
      <c r="I353"/>
      <c r="J353" s="32"/>
      <c r="K353" s="2"/>
      <c r="L353" s="11"/>
      <c r="M353"/>
      <c r="O353"/>
      <c r="P353" s="2"/>
      <c r="Q353" s="2"/>
      <c r="S353" s="2"/>
      <c r="T353" s="2"/>
      <c r="U353"/>
      <c r="V353" s="4"/>
      <c r="W353" s="4"/>
      <c r="X353" s="11"/>
      <c r="Y353" s="11"/>
      <c r="Z353" s="11"/>
      <c r="AC353" s="11"/>
      <c r="AD353" s="11"/>
      <c r="AE353" s="11"/>
    </row>
    <row r="354" spans="1:31" x14ac:dyDescent="0.25">
      <c r="A354"/>
      <c r="B354" s="2"/>
      <c r="C354"/>
      <c r="D354"/>
      <c r="E354"/>
      <c r="F354"/>
      <c r="G354"/>
      <c r="H354"/>
      <c r="I354"/>
      <c r="J354" s="32"/>
      <c r="K354" s="2"/>
      <c r="L354" s="11"/>
      <c r="M354"/>
      <c r="O354"/>
      <c r="P354" s="2"/>
      <c r="Q354" s="2"/>
      <c r="S354" s="2"/>
      <c r="T354" s="2"/>
      <c r="U354"/>
      <c r="V354" s="4"/>
      <c r="W354" s="4"/>
      <c r="X354" s="11"/>
      <c r="Y354" s="11"/>
      <c r="Z354" s="11"/>
      <c r="AC354" s="11"/>
      <c r="AD354" s="11"/>
      <c r="AE354" s="11"/>
    </row>
    <row r="355" spans="1:31" x14ac:dyDescent="0.25">
      <c r="A355"/>
      <c r="B355" s="2"/>
      <c r="C355"/>
      <c r="D355"/>
      <c r="E355"/>
      <c r="F355"/>
      <c r="G355"/>
      <c r="H355"/>
      <c r="I355"/>
      <c r="J355" s="32"/>
      <c r="K355" s="2"/>
      <c r="L355" s="11"/>
      <c r="M355"/>
      <c r="O355"/>
      <c r="P355" s="2"/>
      <c r="Q355" s="2"/>
      <c r="S355" s="2"/>
      <c r="T355" s="2"/>
      <c r="U355"/>
      <c r="V355" s="4"/>
      <c r="W355" s="4"/>
      <c r="X355" s="11"/>
      <c r="Y355" s="11"/>
      <c r="Z355" s="11"/>
      <c r="AC355" s="11"/>
      <c r="AD355" s="11"/>
      <c r="AE355" s="11"/>
    </row>
    <row r="356" spans="1:31" x14ac:dyDescent="0.25">
      <c r="A356"/>
      <c r="B356" s="2"/>
      <c r="C356"/>
      <c r="D356"/>
      <c r="E356"/>
      <c r="F356"/>
      <c r="G356"/>
      <c r="H356"/>
      <c r="I356"/>
      <c r="J356" s="32"/>
      <c r="K356" s="2"/>
      <c r="L356" s="11"/>
      <c r="M356"/>
      <c r="O356"/>
      <c r="P356" s="2"/>
      <c r="Q356" s="2"/>
      <c r="S356" s="2"/>
      <c r="T356" s="2"/>
      <c r="U356"/>
      <c r="V356" s="4"/>
      <c r="W356" s="4"/>
      <c r="X356" s="11"/>
      <c r="Y356" s="11"/>
      <c r="Z356" s="11"/>
      <c r="AC356" s="11"/>
      <c r="AD356" s="11"/>
      <c r="AE356" s="11"/>
    </row>
    <row r="357" spans="1:31" x14ac:dyDescent="0.25">
      <c r="A357"/>
      <c r="B357" s="2"/>
      <c r="C357"/>
      <c r="D357"/>
      <c r="E357"/>
      <c r="F357"/>
      <c r="G357"/>
      <c r="H357"/>
      <c r="I357"/>
      <c r="J357" s="32"/>
      <c r="K357" s="2"/>
      <c r="L357" s="11"/>
      <c r="M357"/>
      <c r="O357"/>
      <c r="P357" s="2"/>
      <c r="Q357" s="2"/>
      <c r="S357" s="2"/>
      <c r="T357" s="2"/>
      <c r="U357"/>
      <c r="V357" s="4"/>
      <c r="W357" s="4"/>
      <c r="X357" s="11"/>
      <c r="Y357" s="11"/>
      <c r="Z357" s="11"/>
      <c r="AC357" s="11"/>
      <c r="AD357" s="11"/>
      <c r="AE357" s="11"/>
    </row>
    <row r="358" spans="1:31" x14ac:dyDescent="0.25">
      <c r="A358"/>
      <c r="B358" s="2"/>
      <c r="C358"/>
      <c r="D358"/>
      <c r="E358"/>
      <c r="F358"/>
      <c r="G358"/>
      <c r="H358"/>
      <c r="I358"/>
      <c r="J358" s="32"/>
      <c r="K358" s="2"/>
      <c r="L358" s="11"/>
      <c r="M358"/>
      <c r="O358"/>
      <c r="P358" s="2"/>
      <c r="Q358" s="2"/>
      <c r="S358" s="2"/>
      <c r="T358" s="2"/>
      <c r="U358"/>
      <c r="V358" s="4"/>
      <c r="W358" s="4"/>
      <c r="X358" s="11"/>
      <c r="Y358" s="11"/>
      <c r="Z358" s="11"/>
      <c r="AC358" s="11"/>
      <c r="AD358" s="11"/>
      <c r="AE358" s="11"/>
    </row>
    <row r="359" spans="1:31" x14ac:dyDescent="0.25">
      <c r="A359"/>
      <c r="B359" s="2"/>
      <c r="C359"/>
      <c r="D359"/>
      <c r="E359"/>
      <c r="F359"/>
      <c r="G359"/>
      <c r="H359"/>
      <c r="I359"/>
      <c r="J359" s="32"/>
      <c r="K359" s="2"/>
      <c r="L359" s="11"/>
      <c r="M359"/>
      <c r="O359"/>
      <c r="P359" s="2"/>
      <c r="Q359" s="2"/>
      <c r="S359" s="2"/>
      <c r="T359" s="2"/>
      <c r="U359"/>
      <c r="V359" s="4"/>
      <c r="W359" s="4"/>
      <c r="X359" s="11"/>
      <c r="Y359" s="11"/>
      <c r="Z359" s="11"/>
      <c r="AC359" s="11"/>
      <c r="AD359" s="11"/>
      <c r="AE359" s="11"/>
    </row>
    <row r="360" spans="1:31" x14ac:dyDescent="0.25">
      <c r="A360"/>
      <c r="B360" s="2"/>
      <c r="C360"/>
      <c r="D360"/>
      <c r="E360"/>
      <c r="F360"/>
      <c r="G360"/>
      <c r="H360"/>
      <c r="I360"/>
      <c r="J360" s="32"/>
      <c r="K360" s="2"/>
      <c r="L360" s="11"/>
      <c r="M360"/>
      <c r="O360"/>
      <c r="P360" s="2"/>
      <c r="Q360" s="2"/>
      <c r="S360" s="2"/>
      <c r="T360" s="2"/>
      <c r="U360"/>
      <c r="V360" s="4"/>
      <c r="W360" s="4"/>
      <c r="X360" s="11"/>
      <c r="Y360" s="11"/>
      <c r="Z360" s="11"/>
      <c r="AC360" s="11"/>
      <c r="AD360" s="11"/>
      <c r="AE360" s="11"/>
    </row>
    <row r="361" spans="1:31" x14ac:dyDescent="0.25">
      <c r="A361"/>
      <c r="B361" s="2"/>
      <c r="C361"/>
      <c r="D361"/>
      <c r="E361"/>
      <c r="F361"/>
      <c r="G361"/>
      <c r="H361"/>
      <c r="I361"/>
      <c r="J361" s="32"/>
      <c r="K361" s="2"/>
      <c r="L361" s="11"/>
      <c r="M361"/>
      <c r="O361"/>
      <c r="P361" s="2"/>
      <c r="Q361" s="2"/>
      <c r="S361" s="2"/>
      <c r="T361" s="2"/>
      <c r="U361"/>
      <c r="V361" s="4"/>
      <c r="W361" s="4"/>
      <c r="X361" s="11"/>
      <c r="Y361" s="11"/>
      <c r="Z361" s="11"/>
      <c r="AC361" s="11"/>
      <c r="AD361" s="11"/>
      <c r="AE361" s="11"/>
    </row>
    <row r="362" spans="1:31" x14ac:dyDescent="0.25">
      <c r="A362"/>
      <c r="B362" s="2"/>
      <c r="C362"/>
      <c r="D362"/>
      <c r="E362"/>
      <c r="F362"/>
      <c r="G362"/>
      <c r="H362"/>
      <c r="I362"/>
      <c r="J362" s="32"/>
      <c r="K362" s="2"/>
      <c r="L362" s="11"/>
      <c r="M362"/>
      <c r="O362"/>
      <c r="P362" s="2"/>
      <c r="Q362" s="2"/>
      <c r="S362" s="2"/>
      <c r="T362" s="2"/>
      <c r="U362"/>
      <c r="V362" s="4"/>
      <c r="W362" s="4"/>
      <c r="X362" s="11"/>
      <c r="Y362" s="11"/>
      <c r="Z362" s="11"/>
      <c r="AC362" s="11"/>
      <c r="AD362" s="11"/>
      <c r="AE362" s="11"/>
    </row>
    <row r="363" spans="1:31" x14ac:dyDescent="0.25">
      <c r="A363"/>
      <c r="B363" s="2"/>
      <c r="C363"/>
      <c r="D363"/>
      <c r="E363"/>
      <c r="F363"/>
      <c r="G363"/>
      <c r="H363"/>
      <c r="I363"/>
      <c r="J363" s="32"/>
      <c r="K363" s="2"/>
      <c r="L363" s="11"/>
      <c r="M363"/>
      <c r="O363"/>
      <c r="P363" s="2"/>
      <c r="Q363" s="2"/>
      <c r="S363" s="2"/>
      <c r="T363" s="2"/>
      <c r="U363"/>
      <c r="V363" s="4"/>
      <c r="W363" s="4"/>
      <c r="X363" s="11"/>
      <c r="Y363" s="11"/>
      <c r="Z363" s="11"/>
      <c r="AC363" s="11"/>
      <c r="AD363" s="11"/>
      <c r="AE363" s="11"/>
    </row>
    <row r="364" spans="1:31" x14ac:dyDescent="0.25">
      <c r="A364"/>
      <c r="B364" s="2"/>
      <c r="C364"/>
      <c r="D364"/>
      <c r="E364"/>
      <c r="F364"/>
      <c r="G364"/>
      <c r="H364"/>
      <c r="I364"/>
      <c r="J364" s="32"/>
      <c r="K364" s="2"/>
      <c r="L364" s="11"/>
      <c r="M364"/>
      <c r="O364"/>
      <c r="P364" s="2"/>
      <c r="Q364" s="2"/>
      <c r="S364" s="2"/>
      <c r="T364" s="2"/>
      <c r="U364"/>
      <c r="V364" s="4"/>
      <c r="W364" s="4"/>
      <c r="X364" s="11"/>
      <c r="Y364" s="11"/>
      <c r="Z364" s="11"/>
      <c r="AC364" s="11"/>
      <c r="AD364" s="11"/>
      <c r="AE364" s="11"/>
    </row>
    <row r="365" spans="1:31" x14ac:dyDescent="0.25">
      <c r="A365"/>
      <c r="B365" s="2"/>
      <c r="C365"/>
      <c r="D365"/>
      <c r="E365"/>
      <c r="F365"/>
      <c r="G365"/>
      <c r="H365"/>
      <c r="I365"/>
      <c r="J365" s="32"/>
      <c r="K365" s="2"/>
      <c r="L365" s="11"/>
      <c r="M365"/>
      <c r="O365"/>
      <c r="P365" s="2"/>
      <c r="Q365" s="2"/>
      <c r="S365" s="2"/>
      <c r="T365" s="2"/>
      <c r="U365"/>
      <c r="V365" s="4"/>
      <c r="W365" s="4"/>
      <c r="X365" s="11"/>
      <c r="Y365" s="11"/>
      <c r="Z365" s="11"/>
      <c r="AC365" s="11"/>
      <c r="AD365" s="11"/>
      <c r="AE365" s="11"/>
    </row>
    <row r="366" spans="1:31" x14ac:dyDescent="0.25">
      <c r="A366"/>
      <c r="B366" s="2"/>
      <c r="C366"/>
      <c r="D366"/>
      <c r="E366"/>
      <c r="F366"/>
      <c r="G366"/>
      <c r="H366"/>
      <c r="I366"/>
      <c r="J366" s="32"/>
      <c r="K366" s="2"/>
      <c r="L366" s="11"/>
      <c r="M366"/>
      <c r="O366"/>
      <c r="P366" s="2"/>
      <c r="Q366" s="2"/>
      <c r="S366" s="2"/>
      <c r="T366" s="2"/>
      <c r="U366"/>
      <c r="V366" s="4"/>
      <c r="W366" s="4"/>
      <c r="X366" s="11"/>
      <c r="Y366" s="11"/>
      <c r="Z366" s="11"/>
      <c r="AC366" s="11"/>
      <c r="AD366" s="11"/>
      <c r="AE366" s="11"/>
    </row>
    <row r="367" spans="1:31" x14ac:dyDescent="0.25">
      <c r="A367"/>
      <c r="B367" s="2"/>
      <c r="C367"/>
      <c r="D367"/>
      <c r="E367"/>
      <c r="F367"/>
      <c r="G367"/>
      <c r="H367"/>
      <c r="I367"/>
      <c r="J367" s="32"/>
      <c r="K367" s="2"/>
      <c r="L367" s="11"/>
      <c r="M367"/>
      <c r="O367"/>
      <c r="P367" s="2"/>
      <c r="Q367" s="2"/>
      <c r="S367" s="2"/>
      <c r="T367" s="2"/>
      <c r="U367"/>
      <c r="V367" s="4"/>
      <c r="W367" s="4"/>
      <c r="X367" s="11"/>
      <c r="Y367" s="11"/>
      <c r="Z367" s="11"/>
      <c r="AC367" s="11"/>
      <c r="AD367" s="11"/>
      <c r="AE367" s="11"/>
    </row>
    <row r="368" spans="1:31" x14ac:dyDescent="0.25">
      <c r="A368"/>
      <c r="B368" s="2"/>
      <c r="C368"/>
      <c r="D368"/>
      <c r="E368"/>
      <c r="F368"/>
      <c r="G368"/>
      <c r="H368"/>
      <c r="I368"/>
      <c r="J368" s="32"/>
      <c r="K368" s="2"/>
      <c r="L368" s="11"/>
      <c r="M368"/>
      <c r="O368"/>
      <c r="P368" s="2"/>
      <c r="Q368" s="2"/>
      <c r="S368" s="2"/>
      <c r="T368" s="2"/>
      <c r="U368"/>
      <c r="V368" s="4"/>
      <c r="W368" s="4"/>
      <c r="X368" s="11"/>
      <c r="Y368" s="11"/>
      <c r="Z368" s="11"/>
      <c r="AC368" s="11"/>
      <c r="AD368" s="11"/>
      <c r="AE368" s="11"/>
    </row>
    <row r="369" spans="1:31" x14ac:dyDescent="0.25">
      <c r="A369"/>
      <c r="B369" s="2"/>
      <c r="C369"/>
      <c r="D369"/>
      <c r="E369"/>
      <c r="F369"/>
      <c r="G369"/>
      <c r="H369"/>
      <c r="I369"/>
      <c r="J369" s="32"/>
      <c r="K369" s="2"/>
      <c r="L369" s="11"/>
      <c r="M369"/>
      <c r="O369"/>
      <c r="P369" s="2"/>
      <c r="Q369" s="2"/>
      <c r="S369" s="2"/>
      <c r="T369" s="2"/>
      <c r="U369"/>
      <c r="V369" s="4"/>
      <c r="W369" s="4"/>
      <c r="X369" s="11"/>
      <c r="Y369" s="11"/>
      <c r="Z369" s="11"/>
      <c r="AC369" s="11"/>
      <c r="AD369" s="11"/>
      <c r="AE369" s="11"/>
    </row>
    <row r="370" spans="1:31" x14ac:dyDescent="0.25">
      <c r="A370"/>
      <c r="B370" s="2"/>
      <c r="C370"/>
      <c r="D370"/>
      <c r="E370"/>
      <c r="F370"/>
      <c r="G370"/>
      <c r="H370"/>
      <c r="I370"/>
      <c r="J370" s="32"/>
      <c r="K370" s="2"/>
      <c r="L370" s="11"/>
      <c r="M370"/>
      <c r="O370"/>
      <c r="P370" s="2"/>
      <c r="Q370" s="2"/>
      <c r="S370" s="2"/>
      <c r="T370" s="2"/>
      <c r="U370"/>
      <c r="V370" s="4"/>
      <c r="W370" s="4"/>
      <c r="X370" s="11"/>
      <c r="Y370" s="11"/>
      <c r="Z370" s="11"/>
      <c r="AC370" s="11"/>
      <c r="AD370" s="11"/>
      <c r="AE370" s="11"/>
    </row>
    <row r="371" spans="1:31" x14ac:dyDescent="0.25">
      <c r="A371"/>
      <c r="B371" s="2"/>
      <c r="C371"/>
      <c r="D371"/>
      <c r="E371"/>
      <c r="F371"/>
      <c r="G371"/>
      <c r="H371"/>
      <c r="I371"/>
      <c r="J371" s="32"/>
      <c r="K371" s="2"/>
      <c r="L371" s="11"/>
      <c r="M371"/>
      <c r="O371"/>
      <c r="P371" s="2"/>
      <c r="Q371" s="2"/>
      <c r="S371" s="2"/>
      <c r="T371" s="2"/>
      <c r="U371"/>
      <c r="V371" s="4"/>
      <c r="W371" s="4"/>
      <c r="X371" s="11"/>
      <c r="Y371" s="11"/>
      <c r="Z371" s="11"/>
      <c r="AC371" s="11"/>
      <c r="AD371" s="11"/>
      <c r="AE371" s="11"/>
    </row>
    <row r="372" spans="1:31" x14ac:dyDescent="0.25">
      <c r="A372"/>
      <c r="B372" s="2"/>
      <c r="C372"/>
      <c r="D372"/>
      <c r="E372"/>
      <c r="F372"/>
      <c r="G372"/>
      <c r="H372"/>
      <c r="I372"/>
      <c r="J372" s="32"/>
      <c r="K372" s="2"/>
      <c r="L372" s="11"/>
      <c r="M372"/>
      <c r="O372"/>
      <c r="P372" s="2"/>
      <c r="Q372" s="2"/>
      <c r="S372" s="2"/>
      <c r="T372" s="2"/>
      <c r="U372"/>
      <c r="V372" s="4"/>
      <c r="W372" s="4"/>
      <c r="X372" s="11"/>
      <c r="Y372" s="11"/>
      <c r="Z372" s="11"/>
      <c r="AC372" s="11"/>
      <c r="AD372" s="11"/>
      <c r="AE372" s="11"/>
    </row>
    <row r="373" spans="1:31" x14ac:dyDescent="0.25">
      <c r="A373"/>
      <c r="B373" s="2"/>
      <c r="C373"/>
      <c r="D373"/>
      <c r="E373"/>
      <c r="F373"/>
      <c r="G373"/>
      <c r="H373"/>
      <c r="I373"/>
      <c r="J373" s="32"/>
      <c r="K373" s="2"/>
      <c r="L373" s="11"/>
      <c r="M373"/>
      <c r="O373"/>
      <c r="P373" s="2"/>
      <c r="Q373" s="2"/>
      <c r="S373" s="2"/>
      <c r="T373" s="2"/>
      <c r="U373"/>
      <c r="V373" s="4"/>
      <c r="W373" s="4"/>
      <c r="X373" s="11"/>
      <c r="Y373" s="11"/>
      <c r="Z373" s="11"/>
      <c r="AC373" s="11"/>
      <c r="AD373" s="11"/>
      <c r="AE373" s="11"/>
    </row>
    <row r="374" spans="1:31" x14ac:dyDescent="0.25">
      <c r="A374"/>
      <c r="B374" s="2"/>
      <c r="C374"/>
      <c r="D374"/>
      <c r="E374"/>
      <c r="F374"/>
      <c r="G374"/>
      <c r="H374"/>
      <c r="I374"/>
      <c r="J374" s="32"/>
      <c r="K374" s="2"/>
      <c r="L374" s="11"/>
      <c r="M374"/>
      <c r="O374"/>
      <c r="P374" s="2"/>
      <c r="Q374" s="2"/>
      <c r="S374" s="2"/>
      <c r="T374" s="2"/>
      <c r="U374"/>
      <c r="V374" s="4"/>
      <c r="W374" s="4"/>
      <c r="X374" s="11"/>
      <c r="Y374" s="11"/>
      <c r="Z374" s="11"/>
      <c r="AC374" s="11"/>
      <c r="AD374" s="11"/>
      <c r="AE374" s="11"/>
    </row>
    <row r="375" spans="1:31" x14ac:dyDescent="0.25">
      <c r="A375"/>
      <c r="B375" s="2"/>
      <c r="C375"/>
      <c r="D375"/>
      <c r="E375"/>
      <c r="F375"/>
      <c r="G375"/>
      <c r="H375"/>
      <c r="I375"/>
      <c r="J375" s="32"/>
      <c r="K375" s="2"/>
      <c r="L375" s="11"/>
      <c r="M375"/>
      <c r="O375"/>
      <c r="P375" s="2"/>
      <c r="Q375" s="2"/>
      <c r="S375" s="2"/>
      <c r="T375" s="2"/>
      <c r="U375"/>
      <c r="V375" s="4"/>
      <c r="W375" s="4"/>
      <c r="X375" s="11"/>
      <c r="Y375" s="11"/>
      <c r="Z375" s="11"/>
      <c r="AC375" s="11"/>
      <c r="AD375" s="11"/>
      <c r="AE375" s="11"/>
    </row>
    <row r="376" spans="1:31" x14ac:dyDescent="0.25">
      <c r="A376"/>
      <c r="B376" s="2"/>
      <c r="C376"/>
      <c r="D376"/>
      <c r="E376"/>
      <c r="F376"/>
      <c r="G376"/>
      <c r="H376"/>
      <c r="I376"/>
      <c r="J376" s="32"/>
      <c r="K376" s="2"/>
      <c r="L376" s="11"/>
      <c r="M376"/>
      <c r="O376"/>
      <c r="P376" s="2"/>
      <c r="Q376" s="2"/>
      <c r="S376" s="2"/>
      <c r="T376" s="2"/>
      <c r="U376"/>
      <c r="V376" s="4"/>
      <c r="W376" s="4"/>
      <c r="X376" s="11"/>
      <c r="Y376" s="11"/>
      <c r="Z376" s="11"/>
      <c r="AC376" s="11"/>
      <c r="AD376" s="11"/>
      <c r="AE376" s="11"/>
    </row>
    <row r="377" spans="1:31" x14ac:dyDescent="0.25">
      <c r="A377"/>
      <c r="B377" s="2"/>
      <c r="C377"/>
      <c r="D377"/>
      <c r="E377"/>
      <c r="F377"/>
      <c r="G377"/>
      <c r="H377"/>
      <c r="I377"/>
      <c r="J377" s="32"/>
      <c r="K377" s="2"/>
      <c r="L377" s="11"/>
      <c r="M377"/>
      <c r="O377"/>
      <c r="P377" s="2"/>
      <c r="Q377" s="2"/>
      <c r="S377" s="2"/>
      <c r="T377" s="2"/>
      <c r="U377"/>
      <c r="V377" s="4"/>
      <c r="W377" s="4"/>
      <c r="X377" s="11"/>
      <c r="Y377" s="11"/>
      <c r="Z377" s="11"/>
      <c r="AC377" s="11"/>
      <c r="AD377" s="11"/>
      <c r="AE377" s="11"/>
    </row>
    <row r="378" spans="1:31" x14ac:dyDescent="0.25">
      <c r="A378"/>
      <c r="B378" s="2"/>
      <c r="C378"/>
      <c r="D378"/>
      <c r="E378"/>
      <c r="F378"/>
      <c r="G378"/>
      <c r="H378"/>
      <c r="I378"/>
      <c r="J378" s="32"/>
      <c r="K378" s="2"/>
      <c r="L378" s="11"/>
      <c r="M378"/>
      <c r="O378"/>
      <c r="P378" s="2"/>
      <c r="Q378" s="2"/>
      <c r="S378" s="2"/>
      <c r="T378" s="2"/>
      <c r="U378"/>
      <c r="V378" s="4"/>
      <c r="W378" s="4"/>
      <c r="X378" s="11"/>
      <c r="Y378" s="11"/>
      <c r="Z378" s="11"/>
      <c r="AC378" s="11"/>
      <c r="AD378" s="11"/>
      <c r="AE378" s="11"/>
    </row>
    <row r="379" spans="1:31" x14ac:dyDescent="0.25">
      <c r="A379"/>
      <c r="B379" s="2"/>
      <c r="C379"/>
      <c r="D379"/>
      <c r="E379"/>
      <c r="F379"/>
      <c r="G379"/>
      <c r="H379"/>
      <c r="I379"/>
      <c r="J379" s="32"/>
      <c r="K379" s="2"/>
      <c r="L379" s="11"/>
      <c r="M379"/>
      <c r="O379"/>
      <c r="P379" s="2"/>
      <c r="Q379" s="2"/>
      <c r="S379" s="2"/>
      <c r="T379" s="2"/>
      <c r="U379"/>
      <c r="V379" s="4"/>
      <c r="W379" s="4"/>
      <c r="X379" s="11"/>
      <c r="Y379" s="11"/>
      <c r="Z379" s="11"/>
      <c r="AC379" s="11"/>
      <c r="AD379" s="11"/>
      <c r="AE379" s="11"/>
    </row>
    <row r="380" spans="1:31" x14ac:dyDescent="0.25">
      <c r="A380"/>
      <c r="B380" s="2"/>
      <c r="C380"/>
      <c r="D380"/>
      <c r="E380"/>
      <c r="F380"/>
      <c r="G380"/>
      <c r="H380"/>
      <c r="I380"/>
      <c r="J380" s="32"/>
      <c r="K380" s="2"/>
      <c r="L380" s="11"/>
      <c r="M380"/>
      <c r="O380"/>
      <c r="P380" s="2"/>
      <c r="Q380" s="2"/>
      <c r="S380" s="2"/>
      <c r="T380" s="2"/>
      <c r="U380"/>
      <c r="V380" s="4"/>
      <c r="W380" s="4"/>
      <c r="X380" s="11"/>
      <c r="Y380" s="11"/>
      <c r="Z380" s="11"/>
      <c r="AC380" s="11"/>
      <c r="AD380" s="11"/>
      <c r="AE380" s="11"/>
    </row>
    <row r="381" spans="1:31" x14ac:dyDescent="0.25">
      <c r="A381"/>
      <c r="B381" s="2"/>
      <c r="C381"/>
      <c r="D381"/>
      <c r="E381"/>
      <c r="F381"/>
      <c r="G381"/>
      <c r="H381"/>
      <c r="I381"/>
      <c r="J381" s="32"/>
      <c r="K381" s="2"/>
      <c r="L381" s="11"/>
      <c r="M381"/>
      <c r="O381"/>
      <c r="P381" s="2"/>
      <c r="Q381" s="2"/>
      <c r="S381" s="2"/>
      <c r="T381" s="2"/>
      <c r="U381"/>
      <c r="V381" s="4"/>
      <c r="W381" s="4"/>
      <c r="X381" s="11"/>
      <c r="Y381" s="11"/>
      <c r="Z381" s="11"/>
      <c r="AC381" s="11"/>
      <c r="AD381" s="11"/>
      <c r="AE381" s="11"/>
    </row>
    <row r="382" spans="1:31" x14ac:dyDescent="0.25">
      <c r="A382"/>
      <c r="B382" s="2"/>
      <c r="C382"/>
      <c r="D382"/>
      <c r="E382"/>
      <c r="F382"/>
      <c r="G382"/>
      <c r="H382"/>
      <c r="I382"/>
      <c r="J382" s="32"/>
      <c r="K382" s="2"/>
      <c r="L382" s="11"/>
      <c r="M382"/>
      <c r="O382"/>
      <c r="P382" s="2"/>
      <c r="Q382" s="2"/>
      <c r="S382" s="2"/>
      <c r="T382" s="2"/>
      <c r="U382"/>
      <c r="V382" s="4"/>
      <c r="W382" s="4"/>
      <c r="X382" s="11"/>
      <c r="Y382" s="11"/>
      <c r="Z382" s="11"/>
      <c r="AC382" s="11"/>
      <c r="AD382" s="11"/>
      <c r="AE382" s="11"/>
    </row>
    <row r="383" spans="1:31" x14ac:dyDescent="0.25">
      <c r="A383"/>
      <c r="B383" s="2"/>
      <c r="C383"/>
      <c r="D383"/>
      <c r="E383"/>
      <c r="F383"/>
      <c r="G383"/>
      <c r="H383"/>
      <c r="I383"/>
      <c r="J383" s="32"/>
      <c r="K383" s="2"/>
      <c r="L383" s="11"/>
      <c r="M383"/>
      <c r="O383"/>
      <c r="P383" s="2"/>
      <c r="Q383" s="2"/>
      <c r="S383" s="2"/>
      <c r="T383" s="2"/>
      <c r="U383"/>
      <c r="V383" s="4"/>
      <c r="W383" s="4"/>
      <c r="X383" s="11"/>
      <c r="Y383" s="11"/>
      <c r="Z383" s="11"/>
      <c r="AC383" s="11"/>
      <c r="AD383" s="11"/>
      <c r="AE383" s="11"/>
    </row>
    <row r="384" spans="1:31" x14ac:dyDescent="0.25">
      <c r="A384"/>
      <c r="B384" s="2"/>
      <c r="C384"/>
      <c r="D384"/>
      <c r="E384"/>
      <c r="F384"/>
      <c r="G384"/>
      <c r="H384"/>
      <c r="I384"/>
      <c r="J384" s="32"/>
      <c r="K384" s="2"/>
      <c r="L384" s="11"/>
      <c r="M384"/>
      <c r="O384"/>
      <c r="P384" s="2"/>
      <c r="Q384" s="2"/>
      <c r="S384" s="2"/>
      <c r="T384" s="2"/>
      <c r="U384"/>
      <c r="V384" s="4"/>
      <c r="W384" s="4"/>
      <c r="X384" s="11"/>
      <c r="Y384" s="11"/>
      <c r="Z384" s="11"/>
      <c r="AC384" s="11"/>
      <c r="AD384" s="11"/>
      <c r="AE384" s="11"/>
    </row>
    <row r="385" spans="1:31" x14ac:dyDescent="0.25">
      <c r="A385"/>
      <c r="B385" s="2"/>
      <c r="C385"/>
      <c r="D385"/>
      <c r="E385"/>
      <c r="F385"/>
      <c r="G385"/>
      <c r="H385"/>
      <c r="I385"/>
      <c r="J385" s="32"/>
      <c r="K385" s="2"/>
      <c r="L385" s="11"/>
      <c r="M385"/>
      <c r="O385"/>
      <c r="P385" s="2"/>
      <c r="Q385" s="2"/>
      <c r="S385" s="2"/>
      <c r="T385" s="2"/>
      <c r="U385"/>
      <c r="V385" s="4"/>
      <c r="W385" s="4"/>
      <c r="X385" s="11"/>
      <c r="Y385" s="11"/>
      <c r="Z385" s="11"/>
      <c r="AC385" s="11"/>
      <c r="AD385" s="11"/>
      <c r="AE385" s="11"/>
    </row>
    <row r="386" spans="1:31" x14ac:dyDescent="0.25">
      <c r="A386"/>
      <c r="B386" s="2"/>
      <c r="C386"/>
      <c r="D386"/>
      <c r="E386"/>
      <c r="F386"/>
      <c r="G386"/>
      <c r="H386"/>
      <c r="I386"/>
      <c r="J386" s="32"/>
      <c r="K386" s="2"/>
      <c r="L386" s="11"/>
      <c r="M386"/>
      <c r="O386"/>
      <c r="P386" s="2"/>
      <c r="Q386" s="2"/>
      <c r="S386" s="2"/>
      <c r="T386" s="2"/>
      <c r="U386"/>
      <c r="V386" s="4"/>
      <c r="W386" s="4"/>
      <c r="X386" s="11"/>
      <c r="Y386" s="11"/>
      <c r="Z386" s="11"/>
      <c r="AC386" s="11"/>
      <c r="AD386" s="11"/>
      <c r="AE386" s="11"/>
    </row>
    <row r="387" spans="1:31" x14ac:dyDescent="0.25">
      <c r="A387"/>
      <c r="B387" s="2"/>
      <c r="C387"/>
      <c r="D387"/>
      <c r="E387"/>
      <c r="F387"/>
      <c r="G387"/>
      <c r="H387"/>
      <c r="I387"/>
      <c r="J387" s="32"/>
      <c r="K387" s="2"/>
      <c r="L387" s="11"/>
      <c r="M387"/>
      <c r="O387"/>
      <c r="P387" s="2"/>
      <c r="Q387" s="2"/>
      <c r="S387" s="2"/>
      <c r="T387" s="2"/>
      <c r="U387"/>
      <c r="V387" s="4"/>
      <c r="W387" s="4"/>
      <c r="X387" s="11"/>
      <c r="Y387" s="11"/>
      <c r="Z387" s="11"/>
      <c r="AC387" s="11"/>
      <c r="AD387" s="11"/>
      <c r="AE387" s="11"/>
    </row>
    <row r="388" spans="1:31" x14ac:dyDescent="0.25">
      <c r="A388"/>
      <c r="B388" s="2"/>
      <c r="C388"/>
      <c r="D388"/>
      <c r="E388"/>
      <c r="F388"/>
      <c r="G388"/>
      <c r="H388"/>
      <c r="I388"/>
      <c r="J388" s="32"/>
      <c r="K388" s="2"/>
      <c r="L388" s="11"/>
      <c r="M388"/>
      <c r="O388"/>
      <c r="P388" s="2"/>
      <c r="Q388" s="2"/>
      <c r="S388" s="2"/>
      <c r="T388" s="2"/>
      <c r="U388"/>
      <c r="V388" s="4"/>
      <c r="W388" s="4"/>
      <c r="X388" s="11"/>
      <c r="Y388" s="11"/>
      <c r="Z388" s="11"/>
      <c r="AC388" s="11"/>
      <c r="AD388" s="11"/>
      <c r="AE388" s="11"/>
    </row>
    <row r="389" spans="1:31" x14ac:dyDescent="0.25">
      <c r="A389"/>
      <c r="B389" s="2"/>
      <c r="C389"/>
      <c r="D389"/>
      <c r="E389"/>
      <c r="F389"/>
      <c r="G389"/>
      <c r="H389"/>
      <c r="I389"/>
      <c r="J389" s="32"/>
      <c r="K389" s="2"/>
      <c r="L389" s="11"/>
      <c r="M389"/>
      <c r="O389"/>
      <c r="P389" s="2"/>
      <c r="Q389" s="2"/>
      <c r="S389" s="2"/>
      <c r="T389" s="2"/>
      <c r="U389"/>
      <c r="V389" s="4"/>
      <c r="W389" s="4"/>
      <c r="X389" s="11"/>
      <c r="Y389" s="11"/>
      <c r="Z389" s="11"/>
      <c r="AC389" s="11"/>
      <c r="AD389" s="11"/>
      <c r="AE389" s="11"/>
    </row>
    <row r="390" spans="1:31" x14ac:dyDescent="0.25">
      <c r="A390"/>
      <c r="B390" s="2"/>
      <c r="C390"/>
      <c r="D390"/>
      <c r="E390"/>
      <c r="F390"/>
      <c r="G390"/>
      <c r="H390"/>
      <c r="I390"/>
      <c r="J390" s="32"/>
      <c r="K390" s="2"/>
      <c r="L390" s="11"/>
      <c r="M390"/>
      <c r="O390"/>
      <c r="P390" s="2"/>
      <c r="Q390" s="2"/>
      <c r="S390" s="2"/>
      <c r="T390" s="2"/>
      <c r="U390"/>
      <c r="V390" s="4"/>
      <c r="W390" s="4"/>
      <c r="X390" s="11"/>
      <c r="Y390" s="11"/>
      <c r="Z390" s="11"/>
      <c r="AC390" s="11"/>
      <c r="AD390" s="11"/>
      <c r="AE390" s="11"/>
    </row>
    <row r="391" spans="1:31" x14ac:dyDescent="0.25">
      <c r="A391"/>
      <c r="B391" s="2"/>
      <c r="C391"/>
      <c r="D391"/>
      <c r="E391"/>
      <c r="F391"/>
      <c r="G391"/>
      <c r="H391"/>
      <c r="I391"/>
      <c r="J391" s="32"/>
      <c r="K391" s="2"/>
      <c r="L391" s="11"/>
      <c r="M391"/>
      <c r="O391"/>
      <c r="P391" s="2"/>
      <c r="Q391" s="2"/>
      <c r="S391" s="2"/>
      <c r="T391" s="2"/>
      <c r="U391"/>
      <c r="V391" s="4"/>
      <c r="W391" s="4"/>
      <c r="X391" s="11"/>
      <c r="Y391" s="11"/>
      <c r="Z391" s="11"/>
      <c r="AC391" s="11"/>
      <c r="AD391" s="11"/>
      <c r="AE391" s="11"/>
    </row>
    <row r="392" spans="1:31" x14ac:dyDescent="0.25">
      <c r="A392"/>
      <c r="B392" s="2"/>
      <c r="C392"/>
      <c r="D392"/>
      <c r="E392"/>
      <c r="F392"/>
      <c r="G392"/>
      <c r="H392"/>
      <c r="I392"/>
      <c r="J392" s="32"/>
      <c r="K392" s="2"/>
      <c r="L392" s="11"/>
      <c r="M392"/>
      <c r="O392"/>
      <c r="P392" s="2"/>
      <c r="Q392" s="2"/>
      <c r="S392" s="2"/>
      <c r="T392" s="2"/>
      <c r="U392"/>
      <c r="V392" s="4"/>
      <c r="W392" s="4"/>
      <c r="X392" s="11"/>
      <c r="Y392" s="11"/>
      <c r="Z392" s="11"/>
      <c r="AC392" s="11"/>
      <c r="AD392" s="11"/>
      <c r="AE392" s="11"/>
    </row>
    <row r="393" spans="1:31" x14ac:dyDescent="0.25">
      <c r="A393"/>
      <c r="B393" s="2"/>
      <c r="C393"/>
      <c r="D393"/>
      <c r="E393"/>
      <c r="F393"/>
      <c r="G393"/>
      <c r="H393"/>
      <c r="I393"/>
      <c r="J393" s="32"/>
      <c r="K393" s="2"/>
      <c r="L393" s="11"/>
      <c r="M393"/>
      <c r="O393"/>
      <c r="P393" s="2"/>
      <c r="Q393" s="2"/>
      <c r="S393" s="2"/>
      <c r="T393" s="2"/>
      <c r="U393"/>
      <c r="V393" s="4"/>
      <c r="W393" s="4"/>
      <c r="X393" s="11"/>
      <c r="Y393" s="11"/>
      <c r="Z393" s="11"/>
      <c r="AC393" s="11"/>
      <c r="AD393" s="11"/>
      <c r="AE393" s="11"/>
    </row>
    <row r="394" spans="1:31" x14ac:dyDescent="0.25">
      <c r="A394"/>
      <c r="B394" s="2"/>
      <c r="C394"/>
      <c r="D394"/>
      <c r="E394"/>
      <c r="F394"/>
      <c r="G394"/>
      <c r="H394"/>
      <c r="I394"/>
      <c r="J394" s="32"/>
      <c r="K394" s="2"/>
      <c r="L394" s="11"/>
      <c r="M394"/>
      <c r="O394"/>
      <c r="P394" s="2"/>
      <c r="Q394" s="2"/>
      <c r="S394" s="2"/>
      <c r="T394" s="2"/>
      <c r="U394"/>
      <c r="V394" s="4"/>
      <c r="W394" s="4"/>
      <c r="X394" s="11"/>
      <c r="Y394" s="11"/>
      <c r="Z394" s="11"/>
      <c r="AC394" s="11"/>
      <c r="AD394" s="11"/>
      <c r="AE394" s="11"/>
    </row>
    <row r="395" spans="1:31" x14ac:dyDescent="0.25">
      <c r="A395"/>
      <c r="B395" s="2"/>
      <c r="C395"/>
      <c r="D395"/>
      <c r="E395"/>
      <c r="F395"/>
      <c r="G395"/>
      <c r="H395"/>
      <c r="I395"/>
      <c r="J395" s="32"/>
      <c r="K395" s="2"/>
      <c r="L395" s="11"/>
      <c r="M395"/>
      <c r="O395"/>
      <c r="P395" s="2"/>
      <c r="Q395" s="2"/>
      <c r="S395" s="2"/>
      <c r="T395" s="2"/>
      <c r="U395"/>
      <c r="V395" s="4"/>
      <c r="W395" s="4"/>
      <c r="X395" s="11"/>
      <c r="Y395" s="11"/>
      <c r="Z395" s="11"/>
      <c r="AC395" s="11"/>
      <c r="AD395" s="11"/>
      <c r="AE395" s="11"/>
    </row>
    <row r="396" spans="1:31" x14ac:dyDescent="0.25">
      <c r="A396"/>
      <c r="B396" s="2"/>
      <c r="C396"/>
      <c r="D396"/>
      <c r="E396"/>
      <c r="F396"/>
      <c r="G396"/>
      <c r="H396"/>
      <c r="I396"/>
      <c r="J396" s="32"/>
      <c r="K396" s="2"/>
      <c r="L396" s="11"/>
      <c r="M396"/>
      <c r="O396"/>
      <c r="P396" s="2"/>
      <c r="Q396" s="2"/>
      <c r="S396" s="2"/>
      <c r="T396" s="2"/>
      <c r="U396"/>
      <c r="V396" s="4"/>
      <c r="W396" s="4"/>
      <c r="X396" s="11"/>
      <c r="Y396" s="11"/>
      <c r="Z396" s="11"/>
      <c r="AC396" s="11"/>
      <c r="AD396" s="11"/>
      <c r="AE396" s="11"/>
    </row>
    <row r="397" spans="1:31" x14ac:dyDescent="0.25">
      <c r="A397"/>
      <c r="B397" s="2"/>
      <c r="C397"/>
      <c r="D397"/>
      <c r="E397"/>
      <c r="F397"/>
      <c r="G397"/>
      <c r="H397"/>
      <c r="I397"/>
      <c r="J397" s="32"/>
      <c r="K397" s="2"/>
      <c r="L397" s="11"/>
      <c r="M397"/>
      <c r="O397"/>
      <c r="P397" s="2"/>
      <c r="Q397" s="2"/>
      <c r="S397" s="2"/>
      <c r="T397" s="2"/>
      <c r="U397"/>
      <c r="V397" s="4"/>
      <c r="W397" s="4"/>
      <c r="X397" s="11"/>
      <c r="Y397" s="11"/>
      <c r="Z397" s="11"/>
      <c r="AC397" s="11"/>
      <c r="AD397" s="11"/>
      <c r="AE397" s="11"/>
    </row>
    <row r="398" spans="1:31" x14ac:dyDescent="0.25">
      <c r="A398"/>
      <c r="B398" s="2"/>
      <c r="C398"/>
      <c r="D398"/>
      <c r="E398"/>
      <c r="F398"/>
      <c r="G398"/>
      <c r="H398"/>
      <c r="I398"/>
      <c r="J398" s="32"/>
      <c r="K398" s="2"/>
      <c r="L398" s="11"/>
      <c r="M398"/>
      <c r="O398"/>
      <c r="P398" s="2"/>
      <c r="Q398" s="2"/>
      <c r="S398" s="2"/>
      <c r="T398" s="2"/>
      <c r="U398"/>
      <c r="V398" s="4"/>
      <c r="W398" s="4"/>
      <c r="X398" s="11"/>
      <c r="Y398" s="11"/>
      <c r="Z398" s="11"/>
      <c r="AC398" s="11"/>
      <c r="AD398" s="11"/>
      <c r="AE398" s="11"/>
    </row>
    <row r="399" spans="1:31" x14ac:dyDescent="0.25">
      <c r="A399"/>
      <c r="B399" s="2"/>
      <c r="C399"/>
      <c r="D399"/>
      <c r="E399"/>
      <c r="F399"/>
      <c r="G399"/>
      <c r="H399"/>
      <c r="I399"/>
      <c r="J399" s="32"/>
      <c r="K399" s="2"/>
      <c r="L399" s="11"/>
      <c r="M399"/>
      <c r="O399"/>
      <c r="P399" s="2"/>
      <c r="Q399" s="2"/>
      <c r="S399" s="2"/>
      <c r="T399" s="2"/>
      <c r="U399"/>
      <c r="V399" s="4"/>
      <c r="W399" s="4"/>
      <c r="X399" s="11"/>
      <c r="Y399" s="11"/>
      <c r="Z399" s="11"/>
      <c r="AC399" s="11"/>
      <c r="AD399" s="11"/>
      <c r="AE399" s="11"/>
    </row>
    <row r="400" spans="1:31" x14ac:dyDescent="0.25">
      <c r="A400"/>
      <c r="B400" s="2"/>
      <c r="C400"/>
      <c r="D400"/>
      <c r="E400"/>
      <c r="F400"/>
      <c r="G400"/>
      <c r="H400"/>
      <c r="I400"/>
      <c r="J400" s="32"/>
      <c r="K400" s="2"/>
      <c r="L400" s="11"/>
      <c r="M400"/>
      <c r="O400"/>
      <c r="P400" s="2"/>
      <c r="Q400" s="2"/>
      <c r="S400" s="2"/>
      <c r="T400" s="2"/>
      <c r="U400"/>
      <c r="V400" s="4"/>
      <c r="W400" s="4"/>
      <c r="X400" s="11"/>
      <c r="Y400" s="11"/>
      <c r="Z400" s="11"/>
      <c r="AC400" s="11"/>
      <c r="AD400" s="11"/>
      <c r="AE400" s="11"/>
    </row>
    <row r="401" spans="1:31" x14ac:dyDescent="0.25">
      <c r="A401"/>
      <c r="B401" s="2"/>
      <c r="C401"/>
      <c r="D401"/>
      <c r="E401"/>
      <c r="F401"/>
      <c r="G401"/>
      <c r="H401"/>
      <c r="I401"/>
      <c r="J401" s="32"/>
      <c r="K401" s="2"/>
      <c r="L401" s="11"/>
      <c r="M401"/>
      <c r="O401"/>
      <c r="P401" s="2"/>
      <c r="Q401" s="2"/>
      <c r="S401" s="2"/>
      <c r="T401" s="2"/>
      <c r="U401"/>
      <c r="V401" s="4"/>
      <c r="W401" s="4"/>
      <c r="X401" s="11"/>
      <c r="Y401" s="11"/>
      <c r="Z401" s="11"/>
      <c r="AC401" s="11"/>
      <c r="AD401" s="11"/>
      <c r="AE401" s="11"/>
    </row>
    <row r="402" spans="1:31" x14ac:dyDescent="0.25">
      <c r="A402"/>
      <c r="B402" s="2"/>
      <c r="C402"/>
      <c r="D402"/>
      <c r="E402"/>
      <c r="F402"/>
      <c r="G402"/>
      <c r="H402"/>
      <c r="I402"/>
      <c r="J402" s="32"/>
      <c r="K402" s="2"/>
      <c r="L402" s="11"/>
      <c r="M402"/>
      <c r="O402"/>
      <c r="P402" s="2"/>
      <c r="Q402" s="2"/>
      <c r="S402" s="2"/>
      <c r="T402" s="2"/>
      <c r="U402"/>
      <c r="V402" s="4"/>
      <c r="W402" s="4"/>
      <c r="X402" s="11"/>
      <c r="Y402" s="11"/>
      <c r="Z402" s="11"/>
      <c r="AC402" s="11"/>
      <c r="AD402" s="11"/>
      <c r="AE402" s="11"/>
    </row>
    <row r="403" spans="1:31" x14ac:dyDescent="0.25">
      <c r="A403"/>
      <c r="B403" s="2"/>
      <c r="C403"/>
      <c r="D403"/>
      <c r="E403"/>
      <c r="F403"/>
      <c r="G403"/>
      <c r="H403"/>
      <c r="I403"/>
      <c r="J403" s="32"/>
      <c r="K403" s="2"/>
      <c r="L403" s="11"/>
      <c r="M403"/>
      <c r="O403"/>
      <c r="P403" s="2"/>
      <c r="Q403" s="2"/>
      <c r="S403" s="2"/>
      <c r="T403" s="2"/>
      <c r="U403"/>
      <c r="V403" s="4"/>
      <c r="W403" s="4"/>
      <c r="X403" s="11"/>
      <c r="Y403" s="11"/>
      <c r="Z403" s="11"/>
      <c r="AC403" s="11"/>
      <c r="AD403" s="11"/>
      <c r="AE403" s="11"/>
    </row>
    <row r="404" spans="1:31" x14ac:dyDescent="0.25">
      <c r="A404"/>
      <c r="B404" s="2"/>
      <c r="C404"/>
      <c r="D404"/>
      <c r="E404"/>
      <c r="F404"/>
      <c r="G404"/>
      <c r="H404"/>
      <c r="I404"/>
      <c r="J404" s="32"/>
      <c r="K404" s="2"/>
      <c r="L404" s="11"/>
      <c r="M404"/>
      <c r="O404"/>
      <c r="P404" s="2"/>
      <c r="Q404" s="2"/>
      <c r="S404" s="2"/>
      <c r="T404" s="2"/>
      <c r="U404"/>
      <c r="V404" s="4"/>
      <c r="W404" s="4"/>
      <c r="X404" s="11"/>
      <c r="Y404" s="11"/>
      <c r="Z404" s="11"/>
      <c r="AC404" s="11"/>
      <c r="AD404" s="11"/>
      <c r="AE404" s="11"/>
    </row>
    <row r="405" spans="1:31" x14ac:dyDescent="0.25">
      <c r="A405"/>
      <c r="B405" s="2"/>
      <c r="C405"/>
      <c r="D405"/>
      <c r="E405"/>
      <c r="F405"/>
      <c r="G405"/>
      <c r="H405"/>
      <c r="I405"/>
      <c r="J405" s="32"/>
      <c r="K405" s="2"/>
      <c r="L405" s="11"/>
      <c r="M405"/>
      <c r="O405"/>
      <c r="P405" s="2"/>
      <c r="Q405" s="2"/>
      <c r="S405" s="2"/>
      <c r="T405" s="2"/>
      <c r="U405"/>
      <c r="V405" s="4"/>
      <c r="W405" s="4"/>
      <c r="X405" s="11"/>
      <c r="Y405" s="11"/>
      <c r="Z405" s="11"/>
      <c r="AC405" s="11"/>
      <c r="AD405" s="11"/>
      <c r="AE405" s="11"/>
    </row>
    <row r="406" spans="1:31" x14ac:dyDescent="0.25">
      <c r="D406" s="11"/>
      <c r="E406" s="11"/>
      <c r="F406" s="11"/>
      <c r="G406" s="11"/>
      <c r="J406" s="33"/>
      <c r="K406" s="11"/>
      <c r="L406" s="11"/>
      <c r="Q406" s="2"/>
      <c r="U406" s="11"/>
      <c r="V406" s="4"/>
      <c r="W406" s="4"/>
      <c r="X406" s="11"/>
      <c r="Y406" s="11"/>
      <c r="Z406" s="11"/>
      <c r="AC406" s="11"/>
      <c r="AD406" s="11"/>
      <c r="AE406" s="11"/>
    </row>
    <row r="407" spans="1:31" x14ac:dyDescent="0.25">
      <c r="L407" s="11"/>
      <c r="Q407" s="2"/>
      <c r="V407" s="4"/>
      <c r="W407" s="4"/>
    </row>
    <row r="408" spans="1:31" x14ac:dyDescent="0.25">
      <c r="L408" s="11"/>
      <c r="Q408" s="2"/>
      <c r="V408" s="4"/>
      <c r="W408" s="4"/>
    </row>
    <row r="409" spans="1:31" x14ac:dyDescent="0.25">
      <c r="L409" s="11"/>
      <c r="Q409" s="2"/>
      <c r="V409" s="4"/>
      <c r="W409" s="4"/>
    </row>
    <row r="410" spans="1:31" x14ac:dyDescent="0.25">
      <c r="L410" s="11"/>
      <c r="Q410" s="2"/>
      <c r="V410" s="4"/>
      <c r="W410" s="4"/>
    </row>
    <row r="411" spans="1:31" x14ac:dyDescent="0.25">
      <c r="L411" s="11"/>
      <c r="Q411" s="2"/>
      <c r="V411" s="4"/>
      <c r="W411" s="4"/>
    </row>
    <row r="412" spans="1:31" x14ac:dyDescent="0.25">
      <c r="L412" s="11"/>
      <c r="Q412" s="2"/>
      <c r="V412" s="4"/>
      <c r="W412" s="4"/>
    </row>
    <row r="413" spans="1:31" x14ac:dyDescent="0.25">
      <c r="L413" s="11"/>
      <c r="Q413" s="2"/>
      <c r="V413" s="4"/>
      <c r="W413" s="4"/>
    </row>
  </sheetData>
  <autoFilter ref="A1:V91"/>
  <customSheetViews>
    <customSheetView guid="{1832BA59-BCD8-4E9F-AEF4-C3CF392B5071}" scale="80" fitToPage="1" showAutoFilter="1" hiddenColumns="1">
      <pane xSplit="2" ySplit="1" topLeftCell="E2" activePane="bottomRight" state="frozen"/>
      <selection pane="bottomRight" activeCell="N81" sqref="N81"/>
      <pageMargins left="0.45" right="0.45" top="0.75" bottom="0.75" header="0.3" footer="0.3"/>
      <pageSetup paperSize="5" scale="33" orientation="landscape" r:id="rId1"/>
      <autoFilter ref="A1:V91"/>
    </customSheetView>
    <customSheetView guid="{93CD1C20-D5A8-465F-B767-2A44AB112E3A}" scale="80" fitToPage="1" showAutoFilter="1">
      <pane xSplit="2" ySplit="1" topLeftCell="C2" activePane="bottomRight" state="frozen"/>
      <selection pane="bottomRight" activeCell="B3" sqref="B3"/>
      <pageMargins left="0.45" right="0.45" top="0.75" bottom="0.75" header="0.3" footer="0.3"/>
      <pageSetup paperSize="5" scale="33" orientation="landscape" r:id="rId2"/>
      <autoFilter ref="A1:V91"/>
    </customSheetView>
    <customSheetView guid="{6DBF34AD-F352-4236-A5D7-EAC15701FF72}" scale="80" fitToPage="1" showAutoFilter="1">
      <pane xSplit="2" ySplit="1" topLeftCell="C2" activePane="bottomRight" state="frozen"/>
      <selection pane="bottomRight" activeCell="B1" sqref="B1:B1048576"/>
      <pageMargins left="0.45" right="0.45" top="0.75" bottom="0.75" header="0.3" footer="0.3"/>
      <pageSetup paperSize="5" scale="33" orientation="landscape" r:id="rId3"/>
      <autoFilter ref="A1:V91"/>
    </customSheetView>
    <customSheetView guid="{0640B021-653C-430D-86F6-E1181AA92BD2}" scale="85" showPageBreaks="1" fitToPage="1" showAutoFilter="1">
      <pane xSplit="2" ySplit="1" topLeftCell="C2" activePane="bottomRight" state="frozen"/>
      <selection pane="bottomRight" activeCell="C2" sqref="C2"/>
      <pageMargins left="0.45" right="0.45" top="0.75" bottom="0.75" header="0.3" footer="0.3"/>
      <pageSetup paperSize="5" scale="33" orientation="landscape" r:id="rId4"/>
      <autoFilter ref="A1:S418"/>
    </customSheetView>
  </customSheetViews>
  <pageMargins left="0.45" right="0.45" top="0.75" bottom="0.75" header="0.3" footer="0.3"/>
  <pageSetup paperSize="5" scale="33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21"/>
  <sheetViews>
    <sheetView tabSelected="1" workbookViewId="0">
      <selection activeCell="G23" sqref="G23"/>
    </sheetView>
  </sheetViews>
  <sheetFormatPr defaultRowHeight="15" x14ac:dyDescent="0.25"/>
  <cols>
    <col min="2" max="2" width="9.140625" style="2"/>
    <col min="3" max="3" width="10.85546875" customWidth="1"/>
    <col min="4" max="4" width="11" bestFit="1" customWidth="1"/>
    <col min="6" max="6" width="40.5703125" bestFit="1" customWidth="1"/>
    <col min="7" max="7" width="31.85546875" customWidth="1"/>
    <col min="8" max="8" width="12.140625" customWidth="1"/>
    <col min="9" max="9" width="10.85546875" bestFit="1" customWidth="1"/>
    <col min="10" max="10" width="31" bestFit="1" customWidth="1"/>
    <col min="12" max="12" width="23.28515625" customWidth="1"/>
    <col min="15" max="15" width="12" customWidth="1"/>
    <col min="16" max="16" width="10" customWidth="1"/>
  </cols>
  <sheetData>
    <row r="1" spans="1:17" x14ac:dyDescent="0.25">
      <c r="J1" s="3" t="s">
        <v>168</v>
      </c>
      <c r="K1" s="3" t="s">
        <v>170</v>
      </c>
    </row>
    <row r="2" spans="1:17" x14ac:dyDescent="0.25">
      <c r="A2" s="3" t="s">
        <v>233</v>
      </c>
      <c r="D2" s="2"/>
      <c r="J2" s="2" t="s">
        <v>169</v>
      </c>
      <c r="K2" s="2" t="s">
        <v>102</v>
      </c>
    </row>
    <row r="3" spans="1:17" x14ac:dyDescent="0.25">
      <c r="A3" s="1"/>
      <c r="J3" t="s">
        <v>176</v>
      </c>
      <c r="K3" s="6" t="s">
        <v>186</v>
      </c>
    </row>
    <row r="4" spans="1:17" x14ac:dyDescent="0.25">
      <c r="A4" s="5"/>
      <c r="B4" s="10" t="s">
        <v>231</v>
      </c>
      <c r="C4" s="10"/>
      <c r="D4" s="10"/>
      <c r="E4" s="10"/>
      <c r="F4" s="10" t="s">
        <v>232</v>
      </c>
    </row>
    <row r="5" spans="1:17" x14ac:dyDescent="0.25">
      <c r="A5" s="5"/>
      <c r="B5" s="3" t="s">
        <v>217</v>
      </c>
      <c r="F5" s="3" t="s">
        <v>415</v>
      </c>
    </row>
    <row r="6" spans="1:17" x14ac:dyDescent="0.25">
      <c r="A6" s="5"/>
      <c r="B6" s="8" t="s">
        <v>3</v>
      </c>
      <c r="C6" s="8" t="s">
        <v>18</v>
      </c>
      <c r="D6" s="9" t="s">
        <v>17</v>
      </c>
      <c r="F6" s="8" t="s">
        <v>416</v>
      </c>
      <c r="G6" s="8" t="s">
        <v>18</v>
      </c>
      <c r="H6" s="8" t="s">
        <v>188</v>
      </c>
      <c r="I6" s="8" t="s">
        <v>189</v>
      </c>
      <c r="K6" s="12" t="s">
        <v>17</v>
      </c>
      <c r="L6" s="12" t="s">
        <v>17</v>
      </c>
      <c r="M6" s="12" t="s">
        <v>18</v>
      </c>
      <c r="P6" s="1" t="s">
        <v>607</v>
      </c>
      <c r="Q6" s="1" t="s">
        <v>608</v>
      </c>
    </row>
    <row r="7" spans="1:17" ht="30" x14ac:dyDescent="0.25">
      <c r="A7" s="5"/>
      <c r="B7" s="9" t="s">
        <v>4</v>
      </c>
      <c r="C7" s="9" t="s">
        <v>160</v>
      </c>
      <c r="D7" s="15" t="s">
        <v>226</v>
      </c>
      <c r="F7" s="9" t="s">
        <v>190</v>
      </c>
      <c r="G7" s="50" t="s">
        <v>417</v>
      </c>
      <c r="H7" s="9" t="s">
        <v>11</v>
      </c>
      <c r="I7" s="9" t="s">
        <v>191</v>
      </c>
      <c r="K7" s="12" t="str">
        <f>IF(LEN(L7)=4,"0"&amp;L7,L7)</f>
        <v>56001</v>
      </c>
      <c r="L7" s="12" t="s">
        <v>60</v>
      </c>
      <c r="M7" s="12" t="s">
        <v>110</v>
      </c>
      <c r="P7" s="2" t="s">
        <v>525</v>
      </c>
      <c r="Q7" s="2" t="s">
        <v>524</v>
      </c>
    </row>
    <row r="8" spans="1:17" x14ac:dyDescent="0.25">
      <c r="A8" s="5"/>
      <c r="B8" s="9" t="s">
        <v>4</v>
      </c>
      <c r="C8" s="9" t="s">
        <v>4</v>
      </c>
      <c r="D8" s="15" t="s">
        <v>229</v>
      </c>
      <c r="F8" s="9" t="s">
        <v>192</v>
      </c>
      <c r="G8" s="9" t="s">
        <v>222</v>
      </c>
      <c r="H8" s="9" t="s">
        <v>11</v>
      </c>
      <c r="I8" s="9" t="s">
        <v>193</v>
      </c>
      <c r="K8" s="12" t="str">
        <f t="shared" ref="K8:K71" si="0">IF(LEN(L8)=4,"0"&amp;L8,L8)</f>
        <v>56003</v>
      </c>
      <c r="L8" s="12" t="s">
        <v>87</v>
      </c>
      <c r="M8" s="12" t="s">
        <v>139</v>
      </c>
      <c r="P8" s="2" t="s">
        <v>526</v>
      </c>
      <c r="Q8" s="2">
        <v>7.3999999999999996E-2</v>
      </c>
    </row>
    <row r="9" spans="1:17" hidden="1" x14ac:dyDescent="0.25">
      <c r="A9" s="5"/>
      <c r="B9" s="9" t="s">
        <v>4</v>
      </c>
      <c r="C9" s="9" t="s">
        <v>131</v>
      </c>
      <c r="D9" s="15" t="s">
        <v>225</v>
      </c>
      <c r="F9" s="9" t="s">
        <v>194</v>
      </c>
      <c r="G9" s="9" t="s">
        <v>223</v>
      </c>
      <c r="H9" s="9" t="s">
        <v>6</v>
      </c>
      <c r="I9" s="9"/>
      <c r="K9" s="12" t="str">
        <f t="shared" si="0"/>
        <v>56005</v>
      </c>
      <c r="L9" s="12" t="s">
        <v>80</v>
      </c>
      <c r="M9" s="12" t="s">
        <v>134</v>
      </c>
      <c r="P9" s="2" t="s">
        <v>527</v>
      </c>
      <c r="Q9" s="2" t="s">
        <v>524</v>
      </c>
    </row>
    <row r="10" spans="1:17" hidden="1" x14ac:dyDescent="0.25">
      <c r="A10" s="5"/>
      <c r="B10" s="9" t="s">
        <v>4</v>
      </c>
      <c r="C10" s="9" t="s">
        <v>128</v>
      </c>
      <c r="D10" s="15" t="s">
        <v>392</v>
      </c>
      <c r="F10" s="9" t="s">
        <v>218</v>
      </c>
      <c r="G10" s="9" t="s">
        <v>65</v>
      </c>
      <c r="H10" s="9" t="s">
        <v>6</v>
      </c>
      <c r="I10" s="9"/>
      <c r="K10" s="12" t="str">
        <f t="shared" si="0"/>
        <v>56007</v>
      </c>
      <c r="L10" s="12" t="s">
        <v>85</v>
      </c>
      <c r="M10" s="12" t="s">
        <v>137</v>
      </c>
      <c r="P10" s="2" t="s">
        <v>528</v>
      </c>
      <c r="Q10" s="2">
        <v>7.2999999999999995E-2</v>
      </c>
    </row>
    <row r="11" spans="1:17" hidden="1" x14ac:dyDescent="0.25">
      <c r="A11" s="5"/>
      <c r="B11" s="9" t="s">
        <v>4</v>
      </c>
      <c r="C11" s="9" t="s">
        <v>148</v>
      </c>
      <c r="D11" s="15" t="s">
        <v>402</v>
      </c>
      <c r="F11" s="9" t="s">
        <v>195</v>
      </c>
      <c r="G11" s="9" t="s">
        <v>61</v>
      </c>
      <c r="H11" s="9" t="s">
        <v>6</v>
      </c>
      <c r="I11" s="9"/>
      <c r="K11" s="12" t="str">
        <f t="shared" si="0"/>
        <v>56009</v>
      </c>
      <c r="L11" s="12" t="s">
        <v>95</v>
      </c>
      <c r="M11" s="12" t="s">
        <v>151</v>
      </c>
      <c r="P11" s="2" t="s">
        <v>529</v>
      </c>
      <c r="Q11" s="2" t="s">
        <v>524</v>
      </c>
    </row>
    <row r="12" spans="1:17" x14ac:dyDescent="0.25">
      <c r="A12" s="5"/>
      <c r="B12" s="9" t="s">
        <v>4</v>
      </c>
      <c r="C12" s="9" t="s">
        <v>107</v>
      </c>
      <c r="D12" s="15" t="s">
        <v>408</v>
      </c>
      <c r="F12" s="9" t="s">
        <v>196</v>
      </c>
      <c r="G12" s="9" t="s">
        <v>224</v>
      </c>
      <c r="H12" s="9" t="s">
        <v>11</v>
      </c>
      <c r="I12" s="9" t="s">
        <v>191</v>
      </c>
      <c r="K12" s="12" t="str">
        <f t="shared" si="0"/>
        <v>56011</v>
      </c>
      <c r="L12" s="12" t="s">
        <v>86</v>
      </c>
      <c r="M12" s="12" t="s">
        <v>138</v>
      </c>
      <c r="P12" s="2" t="s">
        <v>530</v>
      </c>
      <c r="Q12" s="2" t="s">
        <v>524</v>
      </c>
    </row>
    <row r="13" spans="1:17" hidden="1" x14ac:dyDescent="0.25">
      <c r="A13" s="5"/>
      <c r="B13" s="9" t="s">
        <v>4</v>
      </c>
      <c r="C13" s="9" t="s">
        <v>164</v>
      </c>
      <c r="D13" s="15" t="s">
        <v>411</v>
      </c>
      <c r="F13" s="9" t="s">
        <v>219</v>
      </c>
      <c r="G13" s="9" t="s">
        <v>178</v>
      </c>
      <c r="H13" s="9" t="s">
        <v>6</v>
      </c>
      <c r="I13" s="9"/>
      <c r="K13" s="12" t="str">
        <f t="shared" si="0"/>
        <v>56013</v>
      </c>
      <c r="L13" s="12" t="s">
        <v>83</v>
      </c>
      <c r="M13" s="12" t="s">
        <v>136</v>
      </c>
      <c r="P13" s="2" t="s">
        <v>531</v>
      </c>
      <c r="Q13" s="2" t="s">
        <v>524</v>
      </c>
    </row>
    <row r="14" spans="1:17" hidden="1" x14ac:dyDescent="0.25">
      <c r="A14" s="5"/>
      <c r="B14" s="9" t="s">
        <v>9</v>
      </c>
      <c r="C14" s="9" t="s">
        <v>114</v>
      </c>
      <c r="D14" s="15" t="s">
        <v>305</v>
      </c>
      <c r="F14" s="9" t="s">
        <v>197</v>
      </c>
      <c r="G14" s="9" t="s">
        <v>62</v>
      </c>
      <c r="H14" s="9" t="s">
        <v>6</v>
      </c>
      <c r="I14" s="9"/>
      <c r="K14" s="12" t="str">
        <f t="shared" si="0"/>
        <v>56015</v>
      </c>
      <c r="L14" s="12" t="s">
        <v>297</v>
      </c>
      <c r="M14" s="12" t="s">
        <v>298</v>
      </c>
      <c r="P14" s="2" t="s">
        <v>532</v>
      </c>
      <c r="Q14" s="2">
        <v>6.9000000000000006E-2</v>
      </c>
    </row>
    <row r="15" spans="1:17" hidden="1" x14ac:dyDescent="0.25">
      <c r="A15" s="5"/>
      <c r="B15" s="9" t="s">
        <v>9</v>
      </c>
      <c r="C15" s="9" t="s">
        <v>113</v>
      </c>
      <c r="D15" s="15" t="s">
        <v>307</v>
      </c>
      <c r="F15" s="9" t="s">
        <v>214</v>
      </c>
      <c r="G15" s="9" t="s">
        <v>56</v>
      </c>
      <c r="H15" s="9" t="s">
        <v>6</v>
      </c>
      <c r="I15" s="9"/>
      <c r="K15" s="12" t="str">
        <f t="shared" si="0"/>
        <v>56017</v>
      </c>
      <c r="L15" s="12" t="s">
        <v>299</v>
      </c>
      <c r="M15" s="12" t="s">
        <v>300</v>
      </c>
      <c r="P15" s="2" t="s">
        <v>533</v>
      </c>
      <c r="Q15" s="2">
        <v>6.5000000000000002E-2</v>
      </c>
    </row>
    <row r="16" spans="1:17" hidden="1" x14ac:dyDescent="0.25">
      <c r="A16" s="5"/>
      <c r="B16" s="9" t="s">
        <v>9</v>
      </c>
      <c r="C16" s="9" t="s">
        <v>7</v>
      </c>
      <c r="D16" s="15" t="s">
        <v>312</v>
      </c>
      <c r="F16" s="9" t="s">
        <v>287</v>
      </c>
      <c r="G16" s="9" t="s">
        <v>271</v>
      </c>
      <c r="H16" s="9" t="s">
        <v>6</v>
      </c>
      <c r="I16" s="9"/>
      <c r="K16" s="12" t="str">
        <f t="shared" si="0"/>
        <v>56019</v>
      </c>
      <c r="L16" s="12" t="s">
        <v>97</v>
      </c>
      <c r="M16" s="12" t="s">
        <v>157</v>
      </c>
      <c r="P16" s="2" t="s">
        <v>534</v>
      </c>
      <c r="Q16" s="2" t="s">
        <v>524</v>
      </c>
    </row>
    <row r="17" spans="1:17" hidden="1" x14ac:dyDescent="0.25">
      <c r="A17" s="5"/>
      <c r="B17" s="9" t="s">
        <v>9</v>
      </c>
      <c r="C17" s="9" t="s">
        <v>167</v>
      </c>
      <c r="D17" s="15"/>
      <c r="F17" s="9" t="s">
        <v>220</v>
      </c>
      <c r="G17" s="9" t="s">
        <v>66</v>
      </c>
      <c r="H17" s="9" t="s">
        <v>6</v>
      </c>
      <c r="I17" s="9"/>
      <c r="K17" s="12" t="str">
        <f t="shared" si="0"/>
        <v>56021</v>
      </c>
      <c r="L17" s="12" t="s">
        <v>88</v>
      </c>
      <c r="M17" s="12" t="s">
        <v>140</v>
      </c>
      <c r="P17" s="2" t="s">
        <v>535</v>
      </c>
      <c r="Q17" s="2">
        <v>7.6999999999999999E-2</v>
      </c>
    </row>
    <row r="18" spans="1:17" hidden="1" x14ac:dyDescent="0.25">
      <c r="A18" s="5"/>
      <c r="B18" s="9" t="s">
        <v>9</v>
      </c>
      <c r="C18" s="9" t="s">
        <v>111</v>
      </c>
      <c r="D18" s="15" t="s">
        <v>326</v>
      </c>
      <c r="F18" s="9" t="s">
        <v>198</v>
      </c>
      <c r="G18" s="9" t="s">
        <v>89</v>
      </c>
      <c r="H18" s="9" t="s">
        <v>6</v>
      </c>
      <c r="I18" s="9"/>
      <c r="K18" s="12" t="str">
        <f t="shared" si="0"/>
        <v>56023</v>
      </c>
      <c r="L18" s="12" t="s">
        <v>91</v>
      </c>
      <c r="M18" s="12" t="s">
        <v>152</v>
      </c>
      <c r="P18" s="2" t="s">
        <v>536</v>
      </c>
      <c r="Q18" s="2">
        <v>6.7000000000000004E-2</v>
      </c>
    </row>
    <row r="19" spans="1:17" hidden="1" x14ac:dyDescent="0.25">
      <c r="A19" s="5"/>
      <c r="B19" s="9" t="s">
        <v>9</v>
      </c>
      <c r="C19" s="9" t="s">
        <v>115</v>
      </c>
      <c r="D19" s="15" t="s">
        <v>329</v>
      </c>
      <c r="F19" s="9" t="s">
        <v>215</v>
      </c>
      <c r="G19" s="9" t="s">
        <v>55</v>
      </c>
      <c r="H19" s="9" t="s">
        <v>6</v>
      </c>
      <c r="I19" s="9"/>
      <c r="K19" s="12" t="str">
        <f t="shared" si="0"/>
        <v>56025</v>
      </c>
      <c r="L19" s="12" t="s">
        <v>82</v>
      </c>
      <c r="M19" s="12" t="s">
        <v>149</v>
      </c>
      <c r="P19" s="2" t="s">
        <v>537</v>
      </c>
      <c r="Q19" s="2">
        <v>7.0000000000000007E-2</v>
      </c>
    </row>
    <row r="20" spans="1:17" hidden="1" x14ac:dyDescent="0.25">
      <c r="A20" s="5"/>
      <c r="B20" s="9" t="s">
        <v>9</v>
      </c>
      <c r="C20" s="9" t="s">
        <v>117</v>
      </c>
      <c r="D20" s="15" t="s">
        <v>345</v>
      </c>
      <c r="F20" s="9" t="s">
        <v>33</v>
      </c>
      <c r="G20" s="9" t="s">
        <v>70</v>
      </c>
      <c r="H20" s="9" t="s">
        <v>6</v>
      </c>
      <c r="I20" s="9"/>
      <c r="K20" s="12" t="str">
        <f t="shared" si="0"/>
        <v>56027</v>
      </c>
      <c r="L20" s="12" t="s">
        <v>301</v>
      </c>
      <c r="M20" s="12" t="s">
        <v>302</v>
      </c>
      <c r="P20" s="2" t="s">
        <v>484</v>
      </c>
      <c r="Q20" s="2">
        <v>6.4000000000000001E-2</v>
      </c>
    </row>
    <row r="21" spans="1:17" hidden="1" x14ac:dyDescent="0.25">
      <c r="A21" s="5"/>
      <c r="B21" s="9" t="s">
        <v>9</v>
      </c>
      <c r="C21" s="9" t="s">
        <v>106</v>
      </c>
      <c r="D21" s="15" t="s">
        <v>353</v>
      </c>
      <c r="F21" s="9" t="s">
        <v>199</v>
      </c>
      <c r="G21" s="9" t="s">
        <v>177</v>
      </c>
      <c r="H21" s="9" t="s">
        <v>6</v>
      </c>
      <c r="I21" s="9"/>
      <c r="K21" s="12" t="str">
        <f t="shared" si="0"/>
        <v>56029</v>
      </c>
      <c r="L21" s="12" t="s">
        <v>92</v>
      </c>
      <c r="M21" s="12" t="s">
        <v>125</v>
      </c>
      <c r="P21" s="2" t="s">
        <v>491</v>
      </c>
      <c r="Q21" s="2" t="s">
        <v>524</v>
      </c>
    </row>
    <row r="22" spans="1:17" hidden="1" x14ac:dyDescent="0.25">
      <c r="B22" s="9" t="s">
        <v>9</v>
      </c>
      <c r="C22" s="9" t="s">
        <v>119</v>
      </c>
      <c r="D22" s="15" t="s">
        <v>387</v>
      </c>
      <c r="F22" s="9" t="s">
        <v>200</v>
      </c>
      <c r="G22" s="9" t="s">
        <v>225</v>
      </c>
      <c r="H22" s="9" t="s">
        <v>6</v>
      </c>
      <c r="I22" s="9"/>
      <c r="K22" s="12" t="str">
        <f t="shared" si="0"/>
        <v>56031</v>
      </c>
      <c r="L22" s="12" t="s">
        <v>93</v>
      </c>
      <c r="M22" s="12" t="s">
        <v>166</v>
      </c>
      <c r="P22" s="2" t="s">
        <v>492</v>
      </c>
      <c r="Q22" s="2" t="s">
        <v>524</v>
      </c>
    </row>
    <row r="23" spans="1:17" x14ac:dyDescent="0.25">
      <c r="A23" s="5"/>
      <c r="C23" s="16" t="s">
        <v>190</v>
      </c>
      <c r="D23" s="17" t="s">
        <v>418</v>
      </c>
      <c r="F23" s="9" t="s">
        <v>201</v>
      </c>
      <c r="G23" s="9" t="s">
        <v>226</v>
      </c>
      <c r="H23" s="9" t="s">
        <v>11</v>
      </c>
      <c r="I23" s="9" t="s">
        <v>193</v>
      </c>
      <c r="K23" s="12" t="str">
        <f t="shared" si="0"/>
        <v>56033</v>
      </c>
      <c r="L23" s="12" t="s">
        <v>94</v>
      </c>
      <c r="M23" s="12" t="s">
        <v>150</v>
      </c>
      <c r="P23" s="2" t="s">
        <v>538</v>
      </c>
      <c r="Q23" s="2">
        <v>7.3999999999999996E-2</v>
      </c>
    </row>
    <row r="24" spans="1:17" hidden="1" x14ac:dyDescent="0.25">
      <c r="A24" s="5"/>
      <c r="C24" s="16" t="s">
        <v>190</v>
      </c>
      <c r="D24" s="17" t="s">
        <v>419</v>
      </c>
      <c r="F24" s="9" t="s">
        <v>290</v>
      </c>
      <c r="G24" s="9" t="s">
        <v>74</v>
      </c>
      <c r="H24" s="9" t="s">
        <v>6</v>
      </c>
      <c r="I24" s="9"/>
      <c r="K24" s="12" t="str">
        <f t="shared" si="0"/>
        <v>56035</v>
      </c>
      <c r="L24" s="12" t="s">
        <v>59</v>
      </c>
      <c r="M24" s="12" t="s">
        <v>109</v>
      </c>
      <c r="P24" s="2" t="s">
        <v>539</v>
      </c>
      <c r="Q24" s="2">
        <v>7.2999999999999995E-2</v>
      </c>
    </row>
    <row r="25" spans="1:17" x14ac:dyDescent="0.25">
      <c r="A25" s="5"/>
      <c r="C25" s="16" t="s">
        <v>190</v>
      </c>
      <c r="D25" s="17" t="s">
        <v>420</v>
      </c>
      <c r="F25" s="9" t="s">
        <v>202</v>
      </c>
      <c r="G25" s="9" t="s">
        <v>227</v>
      </c>
      <c r="H25" s="9" t="s">
        <v>11</v>
      </c>
      <c r="I25" s="9" t="s">
        <v>191</v>
      </c>
      <c r="K25" s="12" t="str">
        <f t="shared" si="0"/>
        <v>56037</v>
      </c>
      <c r="L25" s="12" t="s">
        <v>81</v>
      </c>
      <c r="M25" s="12" t="s">
        <v>135</v>
      </c>
      <c r="P25" s="2" t="s">
        <v>540</v>
      </c>
      <c r="Q25" s="2">
        <v>7.8E-2</v>
      </c>
    </row>
    <row r="26" spans="1:17" hidden="1" x14ac:dyDescent="0.25">
      <c r="A26" s="5"/>
      <c r="C26" s="16" t="s">
        <v>190</v>
      </c>
      <c r="D26" s="17" t="s">
        <v>421</v>
      </c>
      <c r="F26" s="9" t="s">
        <v>292</v>
      </c>
      <c r="G26" s="9" t="s">
        <v>76</v>
      </c>
      <c r="H26" s="9" t="s">
        <v>6</v>
      </c>
      <c r="I26" s="9"/>
      <c r="K26" s="12" t="str">
        <f t="shared" si="0"/>
        <v>56039</v>
      </c>
      <c r="L26" s="12" t="s">
        <v>79</v>
      </c>
      <c r="M26" s="12" t="s">
        <v>133</v>
      </c>
      <c r="P26" s="2" t="s">
        <v>541</v>
      </c>
      <c r="Q26" s="2">
        <v>7.4999999999999997E-2</v>
      </c>
    </row>
    <row r="27" spans="1:17" x14ac:dyDescent="0.25">
      <c r="A27" s="5"/>
      <c r="C27" s="16" t="s">
        <v>190</v>
      </c>
      <c r="D27" s="17" t="s">
        <v>422</v>
      </c>
      <c r="F27" s="9" t="s">
        <v>203</v>
      </c>
      <c r="G27" s="9" t="s">
        <v>228</v>
      </c>
      <c r="H27" s="9" t="s">
        <v>11</v>
      </c>
      <c r="I27" s="9" t="s">
        <v>191</v>
      </c>
      <c r="K27" s="12" t="str">
        <f t="shared" si="0"/>
        <v>56041</v>
      </c>
      <c r="L27" s="12" t="s">
        <v>84</v>
      </c>
      <c r="M27" s="12" t="s">
        <v>19</v>
      </c>
      <c r="P27" s="2" t="s">
        <v>542</v>
      </c>
      <c r="Q27" s="2" t="s">
        <v>524</v>
      </c>
    </row>
    <row r="28" spans="1:17" hidden="1" x14ac:dyDescent="0.25">
      <c r="A28" s="5"/>
      <c r="C28" s="16" t="s">
        <v>190</v>
      </c>
      <c r="D28" s="17" t="s">
        <v>64</v>
      </c>
      <c r="F28" s="9" t="s">
        <v>204</v>
      </c>
      <c r="G28" s="9" t="s">
        <v>72</v>
      </c>
      <c r="H28" s="9" t="s">
        <v>6</v>
      </c>
      <c r="I28" s="9"/>
      <c r="K28" s="12" t="str">
        <f t="shared" si="0"/>
        <v>56043</v>
      </c>
      <c r="L28" s="12" t="s">
        <v>303</v>
      </c>
      <c r="M28" s="12" t="s">
        <v>304</v>
      </c>
      <c r="P28" s="2" t="s">
        <v>543</v>
      </c>
      <c r="Q28" s="44">
        <v>7.0000000000000007E-2</v>
      </c>
    </row>
    <row r="29" spans="1:17" x14ac:dyDescent="0.25">
      <c r="A29" s="5"/>
      <c r="C29" s="16" t="s">
        <v>190</v>
      </c>
      <c r="D29" s="17" t="s">
        <v>69</v>
      </c>
      <c r="F29" s="9" t="s">
        <v>205</v>
      </c>
      <c r="G29" s="9" t="s">
        <v>229</v>
      </c>
      <c r="H29" s="9" t="s">
        <v>11</v>
      </c>
      <c r="I29" s="9" t="s">
        <v>191</v>
      </c>
      <c r="K29" s="12" t="str">
        <f t="shared" si="0"/>
        <v>56045</v>
      </c>
      <c r="L29" s="12" t="s">
        <v>100</v>
      </c>
      <c r="M29" s="12" t="s">
        <v>163</v>
      </c>
      <c r="P29" s="2" t="s">
        <v>493</v>
      </c>
      <c r="Q29" s="44">
        <v>7.3999999999999996E-2</v>
      </c>
    </row>
    <row r="30" spans="1:17" hidden="1" x14ac:dyDescent="0.25">
      <c r="A30" s="5"/>
      <c r="C30" s="16" t="s">
        <v>201</v>
      </c>
      <c r="D30" s="17" t="s">
        <v>226</v>
      </c>
      <c r="F30" s="9" t="s">
        <v>206</v>
      </c>
      <c r="G30" s="9" t="s">
        <v>73</v>
      </c>
      <c r="H30" s="9" t="s">
        <v>6</v>
      </c>
      <c r="I30" s="9"/>
      <c r="K30" s="12" t="str">
        <f t="shared" si="0"/>
        <v>08001</v>
      </c>
      <c r="L30" s="12" t="s">
        <v>305</v>
      </c>
      <c r="M30" s="12" t="s">
        <v>114</v>
      </c>
      <c r="P30" s="2" t="s">
        <v>494</v>
      </c>
      <c r="Q30" s="2">
        <v>6.8000000000000005E-2</v>
      </c>
    </row>
    <row r="31" spans="1:17" hidden="1" x14ac:dyDescent="0.25">
      <c r="A31" s="5"/>
      <c r="C31" s="16" t="s">
        <v>196</v>
      </c>
      <c r="D31" s="17" t="s">
        <v>224</v>
      </c>
      <c r="F31" s="9" t="s">
        <v>207</v>
      </c>
      <c r="G31" s="9" t="s">
        <v>60</v>
      </c>
      <c r="H31" s="9" t="s">
        <v>6</v>
      </c>
      <c r="I31" s="9"/>
      <c r="K31" s="12" t="str">
        <f t="shared" si="0"/>
        <v>08003</v>
      </c>
      <c r="L31" s="12" t="s">
        <v>306</v>
      </c>
      <c r="M31" s="12" t="s">
        <v>53</v>
      </c>
      <c r="P31" s="2" t="s">
        <v>495</v>
      </c>
      <c r="Q31" s="10">
        <v>6.7000000000000004E-2</v>
      </c>
    </row>
    <row r="32" spans="1:17" hidden="1" x14ac:dyDescent="0.25">
      <c r="A32" s="5"/>
      <c r="C32" s="16" t="s">
        <v>200</v>
      </c>
      <c r="D32" s="17" t="s">
        <v>225</v>
      </c>
      <c r="F32" s="9" t="s">
        <v>208</v>
      </c>
      <c r="G32" s="9" t="s">
        <v>80</v>
      </c>
      <c r="H32" s="9" t="s">
        <v>6</v>
      </c>
      <c r="I32" s="9"/>
      <c r="K32" s="12" t="str">
        <f t="shared" si="0"/>
        <v>08005</v>
      </c>
      <c r="L32" s="12" t="s">
        <v>307</v>
      </c>
      <c r="M32" s="12" t="s">
        <v>113</v>
      </c>
      <c r="P32" s="2" t="s">
        <v>544</v>
      </c>
      <c r="Q32" s="2">
        <v>7.3999999999999996E-2</v>
      </c>
    </row>
    <row r="33" spans="1:17" hidden="1" x14ac:dyDescent="0.25">
      <c r="A33" s="5"/>
      <c r="C33" s="16" t="s">
        <v>202</v>
      </c>
      <c r="D33" s="17" t="s">
        <v>392</v>
      </c>
      <c r="F33" s="9" t="s">
        <v>209</v>
      </c>
      <c r="G33" s="9" t="s">
        <v>83</v>
      </c>
      <c r="H33" s="9" t="s">
        <v>6</v>
      </c>
      <c r="I33" s="9"/>
      <c r="K33" s="12" t="str">
        <f t="shared" si="0"/>
        <v>08007</v>
      </c>
      <c r="L33" s="12" t="s">
        <v>308</v>
      </c>
      <c r="M33" s="12" t="s">
        <v>147</v>
      </c>
      <c r="P33" s="2" t="s">
        <v>545</v>
      </c>
      <c r="Q33" s="2">
        <v>7.5999999999999998E-2</v>
      </c>
    </row>
    <row r="34" spans="1:17" hidden="1" x14ac:dyDescent="0.25">
      <c r="A34" s="5"/>
      <c r="C34" s="16" t="s">
        <v>202</v>
      </c>
      <c r="D34" s="17" t="s">
        <v>411</v>
      </c>
      <c r="F34" s="9" t="s">
        <v>210</v>
      </c>
      <c r="G34" s="9" t="s">
        <v>88</v>
      </c>
      <c r="H34" s="9" t="s">
        <v>6</v>
      </c>
      <c r="I34" s="9"/>
      <c r="K34" s="12" t="str">
        <f t="shared" si="0"/>
        <v>08009</v>
      </c>
      <c r="L34" s="12" t="s">
        <v>309</v>
      </c>
      <c r="M34" s="12" t="s">
        <v>310</v>
      </c>
      <c r="P34" s="2" t="s">
        <v>546</v>
      </c>
      <c r="Q34" s="44">
        <v>7.0999999999999994E-2</v>
      </c>
    </row>
    <row r="35" spans="1:17" hidden="1" x14ac:dyDescent="0.25">
      <c r="A35" s="5"/>
      <c r="C35" s="16" t="s">
        <v>203</v>
      </c>
      <c r="D35" s="17" t="s">
        <v>402</v>
      </c>
      <c r="F35" s="9" t="s">
        <v>211</v>
      </c>
      <c r="G35" s="9" t="s">
        <v>82</v>
      </c>
      <c r="H35" s="9" t="s">
        <v>6</v>
      </c>
      <c r="I35" s="9"/>
      <c r="K35" s="12" t="str">
        <f t="shared" si="0"/>
        <v>08011</v>
      </c>
      <c r="L35" s="12" t="s">
        <v>311</v>
      </c>
      <c r="M35" s="12" t="s">
        <v>158</v>
      </c>
      <c r="P35" s="2" t="s">
        <v>547</v>
      </c>
      <c r="Q35" s="2">
        <v>6.5000000000000002E-2</v>
      </c>
    </row>
    <row r="36" spans="1:17" hidden="1" x14ac:dyDescent="0.25">
      <c r="A36" s="5"/>
      <c r="C36" s="16" t="s">
        <v>203</v>
      </c>
      <c r="D36" s="17" t="s">
        <v>408</v>
      </c>
      <c r="F36" s="9" t="s">
        <v>212</v>
      </c>
      <c r="G36" s="9" t="s">
        <v>94</v>
      </c>
      <c r="H36" s="9" t="s">
        <v>6</v>
      </c>
      <c r="I36" s="9"/>
      <c r="K36" s="12" t="str">
        <f t="shared" si="0"/>
        <v>08013</v>
      </c>
      <c r="L36" s="12" t="s">
        <v>312</v>
      </c>
      <c r="M36" s="12" t="s">
        <v>7</v>
      </c>
      <c r="P36" s="2" t="s">
        <v>497</v>
      </c>
      <c r="Q36" s="2" t="s">
        <v>524</v>
      </c>
    </row>
    <row r="37" spans="1:17" hidden="1" x14ac:dyDescent="0.25">
      <c r="A37" s="5"/>
      <c r="C37" s="16" t="s">
        <v>205</v>
      </c>
      <c r="D37" s="17" t="s">
        <v>229</v>
      </c>
      <c r="F37" s="9" t="s">
        <v>213</v>
      </c>
      <c r="G37" s="9" t="s">
        <v>81</v>
      </c>
      <c r="H37" s="9" t="s">
        <v>6</v>
      </c>
      <c r="I37" s="9"/>
      <c r="K37" s="12" t="str">
        <f t="shared" si="0"/>
        <v>08015</v>
      </c>
      <c r="L37" s="12" t="s">
        <v>313</v>
      </c>
      <c r="M37" s="12" t="s">
        <v>120</v>
      </c>
      <c r="P37" s="2" t="s">
        <v>498</v>
      </c>
      <c r="Q37" s="2">
        <v>6.6000000000000003E-2</v>
      </c>
    </row>
    <row r="38" spans="1:17" hidden="1" x14ac:dyDescent="0.25">
      <c r="A38" s="5"/>
      <c r="C38" s="18"/>
      <c r="D38" s="18"/>
      <c r="F38" s="9" t="s">
        <v>216</v>
      </c>
      <c r="G38" s="9" t="s">
        <v>79</v>
      </c>
      <c r="H38" s="9" t="s">
        <v>6</v>
      </c>
      <c r="I38" s="9"/>
      <c r="K38" s="12" t="str">
        <f t="shared" si="0"/>
        <v>08017</v>
      </c>
      <c r="L38" s="12" t="s">
        <v>314</v>
      </c>
      <c r="M38" s="12" t="s">
        <v>315</v>
      </c>
      <c r="P38" s="2" t="s">
        <v>501</v>
      </c>
      <c r="Q38" s="2" t="s">
        <v>524</v>
      </c>
    </row>
    <row r="39" spans="1:17" hidden="1" x14ac:dyDescent="0.25">
      <c r="A39" s="5"/>
      <c r="F39" s="9" t="s">
        <v>221</v>
      </c>
      <c r="G39" s="9" t="s">
        <v>84</v>
      </c>
      <c r="H39" s="9" t="s">
        <v>6</v>
      </c>
      <c r="I39" s="9"/>
      <c r="K39" s="12" t="str">
        <f t="shared" si="0"/>
        <v>08019</v>
      </c>
      <c r="L39" s="12" t="s">
        <v>316</v>
      </c>
      <c r="M39" s="12" t="s">
        <v>121</v>
      </c>
      <c r="P39" s="2" t="s">
        <v>502</v>
      </c>
      <c r="Q39" s="2" t="s">
        <v>524</v>
      </c>
    </row>
    <row r="40" spans="1:17" x14ac:dyDescent="0.25">
      <c r="A40" s="5"/>
      <c r="F40" s="2"/>
      <c r="G40" s="2"/>
      <c r="H40" s="2"/>
      <c r="I40" s="2"/>
      <c r="K40" s="12" t="str">
        <f t="shared" si="0"/>
        <v>08021</v>
      </c>
      <c r="L40" s="12" t="s">
        <v>317</v>
      </c>
      <c r="M40" s="12" t="s">
        <v>318</v>
      </c>
      <c r="P40" s="2" t="s">
        <v>503</v>
      </c>
      <c r="Q40" s="2">
        <v>6.6000000000000003E-2</v>
      </c>
    </row>
    <row r="41" spans="1:17" x14ac:dyDescent="0.25">
      <c r="A41" s="5"/>
      <c r="F41" s="2"/>
      <c r="G41" s="2"/>
      <c r="H41" s="2"/>
      <c r="I41" s="2"/>
      <c r="K41" s="12" t="str">
        <f t="shared" si="0"/>
        <v>08023</v>
      </c>
      <c r="L41" s="12" t="s">
        <v>319</v>
      </c>
      <c r="M41" s="12" t="s">
        <v>320</v>
      </c>
      <c r="P41" s="2" t="s">
        <v>504</v>
      </c>
      <c r="Q41" s="2">
        <v>6.8000000000000005E-2</v>
      </c>
    </row>
    <row r="42" spans="1:17" x14ac:dyDescent="0.25">
      <c r="A42" s="5"/>
      <c r="F42" s="2"/>
      <c r="G42" s="2"/>
      <c r="H42" s="2"/>
      <c r="I42" s="2"/>
      <c r="K42" s="12" t="str">
        <f t="shared" si="0"/>
        <v>08025</v>
      </c>
      <c r="L42" s="12" t="s">
        <v>321</v>
      </c>
      <c r="M42" s="12" t="s">
        <v>322</v>
      </c>
      <c r="P42" s="2" t="s">
        <v>505</v>
      </c>
      <c r="Q42" s="2" t="s">
        <v>524</v>
      </c>
    </row>
    <row r="43" spans="1:17" x14ac:dyDescent="0.25">
      <c r="A43" s="5"/>
      <c r="F43" s="2"/>
      <c r="G43" s="2"/>
      <c r="H43" s="2"/>
      <c r="I43" s="2"/>
      <c r="K43" s="12" t="str">
        <f t="shared" si="0"/>
        <v>08027</v>
      </c>
      <c r="L43" s="12" t="s">
        <v>323</v>
      </c>
      <c r="M43" s="12" t="s">
        <v>324</v>
      </c>
      <c r="P43" s="2" t="s">
        <v>508</v>
      </c>
      <c r="Q43" s="10">
        <v>6.3E-2</v>
      </c>
    </row>
    <row r="44" spans="1:17" x14ac:dyDescent="0.25">
      <c r="A44" s="5"/>
      <c r="F44" s="2"/>
      <c r="G44" s="2"/>
      <c r="H44" s="2"/>
      <c r="I44" s="2"/>
      <c r="K44" s="12" t="str">
        <f t="shared" si="0"/>
        <v>08029</v>
      </c>
      <c r="L44" s="12" t="s">
        <v>325</v>
      </c>
      <c r="M44" s="12" t="s">
        <v>14</v>
      </c>
      <c r="P44" s="2" t="s">
        <v>509</v>
      </c>
      <c r="Q44" s="2" t="s">
        <v>524</v>
      </c>
    </row>
    <row r="45" spans="1:17" x14ac:dyDescent="0.25">
      <c r="A45" s="5"/>
      <c r="F45" s="2"/>
      <c r="G45" s="2"/>
      <c r="H45" s="2"/>
      <c r="I45" s="2"/>
      <c r="K45" s="12" t="str">
        <f t="shared" si="0"/>
        <v>08031</v>
      </c>
      <c r="L45" s="12" t="s">
        <v>326</v>
      </c>
      <c r="M45" s="12" t="s">
        <v>111</v>
      </c>
      <c r="P45" s="2" t="s">
        <v>510</v>
      </c>
      <c r="Q45" s="10">
        <v>6.4000000000000001E-2</v>
      </c>
    </row>
    <row r="46" spans="1:17" x14ac:dyDescent="0.25">
      <c r="A46" s="5"/>
      <c r="F46" s="2"/>
      <c r="G46" s="2"/>
      <c r="H46" s="2"/>
      <c r="I46" s="2"/>
      <c r="K46" s="12" t="str">
        <f t="shared" si="0"/>
        <v>08033</v>
      </c>
      <c r="L46" s="12" t="s">
        <v>327</v>
      </c>
      <c r="M46" s="12" t="s">
        <v>328</v>
      </c>
      <c r="P46" s="2" t="s">
        <v>511</v>
      </c>
      <c r="Q46" s="10">
        <v>7.2999999999999995E-2</v>
      </c>
    </row>
    <row r="47" spans="1:17" x14ac:dyDescent="0.25">
      <c r="A47" s="5"/>
      <c r="F47" s="2"/>
      <c r="G47" s="2"/>
      <c r="H47" s="2"/>
      <c r="I47" s="2"/>
      <c r="K47" s="12" t="str">
        <f t="shared" si="0"/>
        <v>08035</v>
      </c>
      <c r="L47" s="12" t="s">
        <v>329</v>
      </c>
      <c r="M47" s="12" t="s">
        <v>115</v>
      </c>
      <c r="P47" s="2" t="s">
        <v>548</v>
      </c>
      <c r="Q47" s="2" t="s">
        <v>524</v>
      </c>
    </row>
    <row r="48" spans="1:17" x14ac:dyDescent="0.25">
      <c r="A48" s="5"/>
      <c r="F48" s="2"/>
      <c r="G48" s="2"/>
      <c r="H48" s="2"/>
      <c r="I48" s="2"/>
      <c r="K48" s="12" t="str">
        <f t="shared" si="0"/>
        <v>08037</v>
      </c>
      <c r="L48" s="12" t="s">
        <v>330</v>
      </c>
      <c r="M48" s="12" t="s">
        <v>141</v>
      </c>
      <c r="P48" s="2" t="s">
        <v>549</v>
      </c>
      <c r="Q48" s="2">
        <v>7.1999999999999995E-2</v>
      </c>
    </row>
    <row r="49" spans="1:17" x14ac:dyDescent="0.25">
      <c r="A49" s="5"/>
      <c r="F49" s="2"/>
      <c r="G49" s="2"/>
      <c r="H49" s="2"/>
      <c r="I49" s="2"/>
      <c r="K49" s="12" t="str">
        <f t="shared" si="0"/>
        <v>08041</v>
      </c>
      <c r="L49" s="12" t="s">
        <v>331</v>
      </c>
      <c r="M49" s="12" t="s">
        <v>116</v>
      </c>
      <c r="P49" s="2" t="s">
        <v>550</v>
      </c>
      <c r="Q49" s="2">
        <v>6.6000000000000003E-2</v>
      </c>
    </row>
    <row r="50" spans="1:17" x14ac:dyDescent="0.25">
      <c r="A50" s="5"/>
      <c r="F50" s="2"/>
      <c r="G50" s="2"/>
      <c r="H50" s="2"/>
      <c r="I50" s="2"/>
      <c r="K50" s="12" t="str">
        <f t="shared" si="0"/>
        <v>08039</v>
      </c>
      <c r="L50" s="12" t="s">
        <v>332</v>
      </c>
      <c r="M50" s="12" t="s">
        <v>333</v>
      </c>
      <c r="P50" s="2" t="s">
        <v>551</v>
      </c>
      <c r="Q50" s="2" t="s">
        <v>524</v>
      </c>
    </row>
    <row r="51" spans="1:17" x14ac:dyDescent="0.25">
      <c r="A51" s="5"/>
      <c r="F51" s="2"/>
      <c r="G51" s="2"/>
      <c r="H51" s="2"/>
      <c r="I51" s="2"/>
      <c r="K51" s="12" t="str">
        <f t="shared" si="0"/>
        <v>08043</v>
      </c>
      <c r="L51" s="12" t="s">
        <v>334</v>
      </c>
      <c r="M51" s="12" t="s">
        <v>136</v>
      </c>
      <c r="P51" s="2" t="s">
        <v>552</v>
      </c>
      <c r="Q51" s="2" t="s">
        <v>524</v>
      </c>
    </row>
    <row r="52" spans="1:17" x14ac:dyDescent="0.25">
      <c r="A52" s="5"/>
      <c r="F52" s="2"/>
      <c r="G52" s="2"/>
      <c r="H52" s="2"/>
      <c r="I52" s="2"/>
      <c r="K52" s="12" t="str">
        <f t="shared" si="0"/>
        <v>08045</v>
      </c>
      <c r="L52" s="12" t="s">
        <v>335</v>
      </c>
      <c r="M52" s="12" t="s">
        <v>122</v>
      </c>
      <c r="P52" s="2" t="s">
        <v>553</v>
      </c>
      <c r="Q52" s="2">
        <v>6.0999999999999999E-2</v>
      </c>
    </row>
    <row r="53" spans="1:17" x14ac:dyDescent="0.25">
      <c r="A53" s="5"/>
      <c r="F53" s="2"/>
      <c r="G53" s="2"/>
      <c r="H53" s="2"/>
      <c r="I53" s="2"/>
      <c r="K53" s="12" t="str">
        <f t="shared" si="0"/>
        <v>08047</v>
      </c>
      <c r="L53" s="12" t="s">
        <v>336</v>
      </c>
      <c r="M53" s="12" t="s">
        <v>337</v>
      </c>
      <c r="P53" s="2" t="s">
        <v>554</v>
      </c>
      <c r="Q53" s="10">
        <v>6.7000000000000004E-2</v>
      </c>
    </row>
    <row r="54" spans="1:17" x14ac:dyDescent="0.25">
      <c r="A54" s="5"/>
      <c r="F54" s="2"/>
      <c r="G54" s="2"/>
      <c r="H54" s="2"/>
      <c r="I54" s="2"/>
      <c r="K54" s="12" t="str">
        <f t="shared" si="0"/>
        <v>08049</v>
      </c>
      <c r="L54" s="12" t="s">
        <v>338</v>
      </c>
      <c r="M54" s="12" t="s">
        <v>132</v>
      </c>
      <c r="P54" s="2" t="s">
        <v>555</v>
      </c>
      <c r="Q54" s="2" t="s">
        <v>524</v>
      </c>
    </row>
    <row r="55" spans="1:17" x14ac:dyDescent="0.25">
      <c r="A55" s="5"/>
      <c r="F55" s="2"/>
      <c r="G55" s="2"/>
      <c r="H55" s="2"/>
      <c r="I55" s="2"/>
      <c r="K55" s="12" t="str">
        <f t="shared" si="0"/>
        <v>08051</v>
      </c>
      <c r="L55" s="12" t="s">
        <v>339</v>
      </c>
      <c r="M55" s="12" t="s">
        <v>105</v>
      </c>
      <c r="P55" s="2" t="s">
        <v>556</v>
      </c>
      <c r="Q55" s="2">
        <v>7.0999999999999994E-2</v>
      </c>
    </row>
    <row r="56" spans="1:17" x14ac:dyDescent="0.25">
      <c r="A56" s="5"/>
      <c r="F56" s="2"/>
      <c r="G56" s="2"/>
      <c r="H56" s="2"/>
      <c r="I56" s="2"/>
      <c r="K56" s="12" t="str">
        <f t="shared" si="0"/>
        <v>08053</v>
      </c>
      <c r="L56" s="12" t="s">
        <v>340</v>
      </c>
      <c r="M56" s="12" t="s">
        <v>341</v>
      </c>
      <c r="P56" s="2" t="s">
        <v>557</v>
      </c>
      <c r="Q56" s="10">
        <v>6.5000000000000002E-2</v>
      </c>
    </row>
    <row r="57" spans="1:17" x14ac:dyDescent="0.25">
      <c r="A57" s="5"/>
      <c r="F57" s="2"/>
      <c r="G57" s="2"/>
      <c r="H57" s="2"/>
      <c r="I57" s="2"/>
      <c r="K57" s="12" t="str">
        <f t="shared" si="0"/>
        <v>08055</v>
      </c>
      <c r="L57" s="12" t="s">
        <v>342</v>
      </c>
      <c r="M57" s="12" t="s">
        <v>343</v>
      </c>
      <c r="P57" s="2" t="s">
        <v>558</v>
      </c>
      <c r="Q57" s="2" t="s">
        <v>524</v>
      </c>
    </row>
    <row r="58" spans="1:17" x14ac:dyDescent="0.25">
      <c r="A58" s="5"/>
      <c r="F58" s="2"/>
      <c r="G58" s="2"/>
      <c r="H58" s="2"/>
      <c r="I58" s="2"/>
      <c r="K58" s="12" t="str">
        <f t="shared" si="0"/>
        <v>08057</v>
      </c>
      <c r="L58" s="12" t="s">
        <v>344</v>
      </c>
      <c r="M58" s="12" t="s">
        <v>13</v>
      </c>
      <c r="P58" s="2" t="s">
        <v>559</v>
      </c>
      <c r="Q58" s="2">
        <v>7.2999999999999995E-2</v>
      </c>
    </row>
    <row r="59" spans="1:17" x14ac:dyDescent="0.25">
      <c r="A59" s="5"/>
      <c r="F59" s="2"/>
      <c r="G59" s="2"/>
      <c r="H59" s="2"/>
      <c r="I59" s="2"/>
      <c r="K59" s="12" t="str">
        <f t="shared" si="0"/>
        <v>08059</v>
      </c>
      <c r="L59" s="12" t="s">
        <v>345</v>
      </c>
      <c r="M59" s="12" t="s">
        <v>117</v>
      </c>
      <c r="P59" s="2" t="s">
        <v>560</v>
      </c>
      <c r="Q59" s="2">
        <v>7.1999999999999995E-2</v>
      </c>
    </row>
    <row r="60" spans="1:17" x14ac:dyDescent="0.25">
      <c r="A60" s="5"/>
      <c r="F60" s="2"/>
      <c r="G60" s="2"/>
      <c r="H60" s="2"/>
      <c r="I60" s="2"/>
      <c r="K60" s="12" t="str">
        <f t="shared" si="0"/>
        <v>08061</v>
      </c>
      <c r="L60" s="12" t="s">
        <v>346</v>
      </c>
      <c r="M60" s="12" t="s">
        <v>347</v>
      </c>
      <c r="P60" s="2" t="s">
        <v>561</v>
      </c>
      <c r="Q60" s="2" t="s">
        <v>524</v>
      </c>
    </row>
    <row r="61" spans="1:17" x14ac:dyDescent="0.25">
      <c r="A61" s="5"/>
      <c r="F61" s="2"/>
      <c r="G61" s="2"/>
      <c r="H61" s="2"/>
      <c r="I61" s="2"/>
      <c r="K61" s="12" t="str">
        <f t="shared" si="0"/>
        <v>08063</v>
      </c>
      <c r="L61" s="12" t="s">
        <v>348</v>
      </c>
      <c r="M61" s="12" t="s">
        <v>349</v>
      </c>
      <c r="P61" s="2" t="s">
        <v>562</v>
      </c>
      <c r="Q61" s="2" t="s">
        <v>524</v>
      </c>
    </row>
    <row r="62" spans="1:17" x14ac:dyDescent="0.25">
      <c r="A62" s="5"/>
      <c r="G62" s="2"/>
      <c r="H62" s="2"/>
      <c r="I62" s="2"/>
      <c r="K62" s="12" t="str">
        <f t="shared" si="0"/>
        <v>08067</v>
      </c>
      <c r="L62" s="12" t="s">
        <v>350</v>
      </c>
      <c r="M62" s="12" t="s">
        <v>112</v>
      </c>
      <c r="P62" s="2" t="s">
        <v>563</v>
      </c>
      <c r="Q62" s="2" t="s">
        <v>524</v>
      </c>
    </row>
    <row r="63" spans="1:17" x14ac:dyDescent="0.25">
      <c r="A63" s="5"/>
      <c r="K63" s="12" t="str">
        <f t="shared" si="0"/>
        <v>08065</v>
      </c>
      <c r="L63" s="12" t="s">
        <v>351</v>
      </c>
      <c r="M63" s="12" t="s">
        <v>352</v>
      </c>
      <c r="P63" s="2" t="s">
        <v>564</v>
      </c>
      <c r="Q63" s="2" t="s">
        <v>524</v>
      </c>
    </row>
    <row r="64" spans="1:17" x14ac:dyDescent="0.25">
      <c r="A64" s="5"/>
      <c r="K64" s="12" t="str">
        <f t="shared" si="0"/>
        <v>08069</v>
      </c>
      <c r="L64" s="12" t="s">
        <v>353</v>
      </c>
      <c r="M64" s="12" t="s">
        <v>106</v>
      </c>
      <c r="P64" s="2" t="s">
        <v>565</v>
      </c>
      <c r="Q64" s="2">
        <v>6.8000000000000005E-2</v>
      </c>
    </row>
    <row r="65" spans="1:17" x14ac:dyDescent="0.25">
      <c r="A65" s="5"/>
      <c r="K65" s="12" t="str">
        <f t="shared" si="0"/>
        <v>08071</v>
      </c>
      <c r="L65" s="12" t="s">
        <v>354</v>
      </c>
      <c r="M65" s="12" t="s">
        <v>355</v>
      </c>
      <c r="P65" s="2" t="s">
        <v>566</v>
      </c>
      <c r="Q65" s="2">
        <v>7.0999999999999994E-2</v>
      </c>
    </row>
    <row r="66" spans="1:17" x14ac:dyDescent="0.25">
      <c r="A66" s="5"/>
      <c r="K66" s="12" t="str">
        <f t="shared" si="0"/>
        <v>08073</v>
      </c>
      <c r="L66" s="12" t="s">
        <v>356</v>
      </c>
      <c r="M66" s="12" t="s">
        <v>152</v>
      </c>
      <c r="P66" s="2" t="s">
        <v>567</v>
      </c>
      <c r="Q66" s="2" t="s">
        <v>524</v>
      </c>
    </row>
    <row r="67" spans="1:17" x14ac:dyDescent="0.25">
      <c r="A67" s="5"/>
      <c r="K67" s="12" t="str">
        <f t="shared" si="0"/>
        <v>08075</v>
      </c>
      <c r="L67" s="12" t="s">
        <v>357</v>
      </c>
      <c r="M67" s="12" t="s">
        <v>172</v>
      </c>
      <c r="P67" s="2" t="s">
        <v>568</v>
      </c>
      <c r="Q67" s="2" t="s">
        <v>524</v>
      </c>
    </row>
    <row r="68" spans="1:17" x14ac:dyDescent="0.25">
      <c r="A68" s="5"/>
      <c r="K68" s="12" t="str">
        <f t="shared" si="0"/>
        <v>08077</v>
      </c>
      <c r="L68" s="12" t="s">
        <v>358</v>
      </c>
      <c r="M68" s="12" t="s">
        <v>118</v>
      </c>
      <c r="P68" s="2" t="s">
        <v>569</v>
      </c>
      <c r="Q68" s="2" t="s">
        <v>524</v>
      </c>
    </row>
    <row r="69" spans="1:17" x14ac:dyDescent="0.25">
      <c r="A69" s="5"/>
      <c r="K69" s="12" t="str">
        <f t="shared" si="0"/>
        <v>08079</v>
      </c>
      <c r="L69" s="12" t="s">
        <v>359</v>
      </c>
      <c r="M69" s="12" t="s">
        <v>159</v>
      </c>
      <c r="P69" s="2" t="s">
        <v>570</v>
      </c>
      <c r="Q69" s="2">
        <v>6.7000000000000004E-2</v>
      </c>
    </row>
    <row r="70" spans="1:17" x14ac:dyDescent="0.25">
      <c r="A70" s="5"/>
      <c r="K70" s="12" t="str">
        <f t="shared" si="0"/>
        <v>08081</v>
      </c>
      <c r="L70" s="12" t="s">
        <v>360</v>
      </c>
      <c r="M70" s="12" t="s">
        <v>124</v>
      </c>
      <c r="P70" s="2" t="s">
        <v>571</v>
      </c>
      <c r="Q70" s="2" t="s">
        <v>524</v>
      </c>
    </row>
    <row r="71" spans="1:17" x14ac:dyDescent="0.25">
      <c r="A71" s="5"/>
      <c r="K71" s="12" t="str">
        <f t="shared" si="0"/>
        <v>08083</v>
      </c>
      <c r="L71" s="12" t="s">
        <v>361</v>
      </c>
      <c r="M71" s="12" t="s">
        <v>104</v>
      </c>
      <c r="P71" s="2" t="s">
        <v>572</v>
      </c>
      <c r="Q71" s="2">
        <v>6.8000000000000005E-2</v>
      </c>
    </row>
    <row r="72" spans="1:17" x14ac:dyDescent="0.25">
      <c r="A72" s="5"/>
      <c r="K72" s="12" t="str">
        <f t="shared" ref="K72:K121" si="1">IF(LEN(L72)=4,"0"&amp;L72,L72)</f>
        <v>08085</v>
      </c>
      <c r="L72" s="12" t="s">
        <v>362</v>
      </c>
      <c r="M72" s="12" t="s">
        <v>142</v>
      </c>
      <c r="P72" s="2" t="s">
        <v>573</v>
      </c>
      <c r="Q72" s="44">
        <v>6.7000000000000004E-2</v>
      </c>
    </row>
    <row r="73" spans="1:17" x14ac:dyDescent="0.25">
      <c r="A73" s="5"/>
      <c r="K73" s="12" t="str">
        <f t="shared" si="1"/>
        <v>08087</v>
      </c>
      <c r="L73" s="12" t="s">
        <v>363</v>
      </c>
      <c r="M73" s="12" t="s">
        <v>364</v>
      </c>
      <c r="P73" s="2" t="s">
        <v>574</v>
      </c>
      <c r="Q73" s="2">
        <v>7.0000000000000007E-2</v>
      </c>
    </row>
    <row r="74" spans="1:17" x14ac:dyDescent="0.25">
      <c r="A74" s="5"/>
      <c r="K74" s="12" t="str">
        <f t="shared" si="1"/>
        <v>08089</v>
      </c>
      <c r="L74" s="12" t="s">
        <v>365</v>
      </c>
      <c r="M74" s="12" t="s">
        <v>366</v>
      </c>
      <c r="P74" s="2" t="s">
        <v>575</v>
      </c>
      <c r="Q74" s="2">
        <v>7.1999999999999995E-2</v>
      </c>
    </row>
    <row r="75" spans="1:17" x14ac:dyDescent="0.25">
      <c r="A75" s="5"/>
      <c r="K75" s="12" t="str">
        <f t="shared" si="1"/>
        <v>08091</v>
      </c>
      <c r="L75" s="12" t="s">
        <v>367</v>
      </c>
      <c r="M75" s="12" t="s">
        <v>368</v>
      </c>
      <c r="P75" s="2" t="s">
        <v>576</v>
      </c>
      <c r="Q75" s="2" t="s">
        <v>524</v>
      </c>
    </row>
    <row r="76" spans="1:17" x14ac:dyDescent="0.25">
      <c r="A76" s="5"/>
      <c r="K76" s="12" t="str">
        <f t="shared" si="1"/>
        <v>08093</v>
      </c>
      <c r="L76" s="12" t="s">
        <v>369</v>
      </c>
      <c r="M76" s="12" t="s">
        <v>125</v>
      </c>
      <c r="P76" s="2" t="s">
        <v>577</v>
      </c>
      <c r="Q76" s="2" t="s">
        <v>524</v>
      </c>
    </row>
    <row r="77" spans="1:17" x14ac:dyDescent="0.25">
      <c r="A77" s="5"/>
      <c r="K77" s="12" t="str">
        <f t="shared" si="1"/>
        <v>08095</v>
      </c>
      <c r="L77" s="12" t="s">
        <v>370</v>
      </c>
      <c r="M77" s="12" t="s">
        <v>371</v>
      </c>
      <c r="P77" s="2" t="s">
        <v>578</v>
      </c>
      <c r="Q77" s="2">
        <v>7.0999999999999994E-2</v>
      </c>
    </row>
    <row r="78" spans="1:17" x14ac:dyDescent="0.25">
      <c r="A78" s="5"/>
      <c r="K78" s="12" t="str">
        <f t="shared" si="1"/>
        <v>08097</v>
      </c>
      <c r="L78" s="12" t="s">
        <v>372</v>
      </c>
      <c r="M78" s="12" t="s">
        <v>123</v>
      </c>
      <c r="P78" s="2" t="s">
        <v>579</v>
      </c>
      <c r="Q78" s="2" t="s">
        <v>524</v>
      </c>
    </row>
    <row r="79" spans="1:17" x14ac:dyDescent="0.25">
      <c r="A79" s="5"/>
      <c r="K79" s="12" t="str">
        <f t="shared" si="1"/>
        <v>08099</v>
      </c>
      <c r="L79" s="12" t="s">
        <v>373</v>
      </c>
      <c r="M79" s="12" t="s">
        <v>143</v>
      </c>
      <c r="P79" s="2" t="s">
        <v>580</v>
      </c>
      <c r="Q79" s="2">
        <v>6.2E-2</v>
      </c>
    </row>
    <row r="80" spans="1:17" x14ac:dyDescent="0.25">
      <c r="A80" s="5"/>
      <c r="K80" s="12" t="str">
        <f t="shared" si="1"/>
        <v>08101</v>
      </c>
      <c r="L80" s="12" t="s">
        <v>374</v>
      </c>
      <c r="M80" s="12" t="s">
        <v>144</v>
      </c>
      <c r="P80" s="2" t="s">
        <v>581</v>
      </c>
      <c r="Q80" s="2">
        <v>6.0999999999999999E-2</v>
      </c>
    </row>
    <row r="81" spans="1:17" x14ac:dyDescent="0.25">
      <c r="A81" s="5"/>
      <c r="K81" s="12" t="str">
        <f t="shared" si="1"/>
        <v>08103</v>
      </c>
      <c r="L81" s="12" t="s">
        <v>375</v>
      </c>
      <c r="M81" s="12" t="s">
        <v>103</v>
      </c>
      <c r="P81" s="2" t="s">
        <v>582</v>
      </c>
      <c r="Q81" s="2" t="s">
        <v>524</v>
      </c>
    </row>
    <row r="82" spans="1:17" x14ac:dyDescent="0.25">
      <c r="A82" s="5"/>
      <c r="K82" s="12" t="str">
        <f t="shared" si="1"/>
        <v>08105</v>
      </c>
      <c r="L82" s="12" t="s">
        <v>376</v>
      </c>
      <c r="M82" s="12" t="s">
        <v>377</v>
      </c>
      <c r="P82" s="2" t="s">
        <v>583</v>
      </c>
      <c r="Q82" s="2" t="s">
        <v>524</v>
      </c>
    </row>
    <row r="83" spans="1:17" x14ac:dyDescent="0.25">
      <c r="A83" s="5"/>
      <c r="K83" s="12" t="str">
        <f t="shared" si="1"/>
        <v>08107</v>
      </c>
      <c r="L83" s="12" t="s">
        <v>378</v>
      </c>
      <c r="M83" s="12" t="s">
        <v>145</v>
      </c>
      <c r="P83" s="2" t="s">
        <v>584</v>
      </c>
      <c r="Q83" s="10">
        <v>6.4000000000000001E-2</v>
      </c>
    </row>
    <row r="84" spans="1:17" x14ac:dyDescent="0.25">
      <c r="A84" s="5"/>
      <c r="K84" s="12" t="str">
        <f t="shared" si="1"/>
        <v>08109</v>
      </c>
      <c r="L84" s="12" t="s">
        <v>379</v>
      </c>
      <c r="M84" s="12" t="s">
        <v>153</v>
      </c>
      <c r="P84" s="2" t="s">
        <v>585</v>
      </c>
      <c r="Q84" s="2" t="s">
        <v>524</v>
      </c>
    </row>
    <row r="85" spans="1:17" x14ac:dyDescent="0.25">
      <c r="A85" s="5"/>
      <c r="K85" s="12" t="str">
        <f t="shared" si="1"/>
        <v>08111</v>
      </c>
      <c r="L85" s="12" t="s">
        <v>380</v>
      </c>
      <c r="M85" s="12" t="s">
        <v>154</v>
      </c>
      <c r="P85" s="2" t="s">
        <v>586</v>
      </c>
      <c r="Q85" s="44">
        <v>7.1999999999999995E-2</v>
      </c>
    </row>
    <row r="86" spans="1:17" x14ac:dyDescent="0.25">
      <c r="A86" s="5"/>
      <c r="K86" s="12" t="str">
        <f t="shared" si="1"/>
        <v>08113</v>
      </c>
      <c r="L86" s="12" t="s">
        <v>381</v>
      </c>
      <c r="M86" s="12" t="s">
        <v>126</v>
      </c>
      <c r="P86" s="2" t="s">
        <v>587</v>
      </c>
      <c r="Q86" s="10">
        <v>6.2E-2</v>
      </c>
    </row>
    <row r="87" spans="1:17" x14ac:dyDescent="0.25">
      <c r="A87" s="5"/>
      <c r="K87" s="12" t="str">
        <f t="shared" si="1"/>
        <v>08115</v>
      </c>
      <c r="L87" s="12" t="s">
        <v>382</v>
      </c>
      <c r="M87" s="12" t="s">
        <v>383</v>
      </c>
      <c r="P87" s="2" t="s">
        <v>588</v>
      </c>
      <c r="Q87" s="10">
        <v>6.0999999999999999E-2</v>
      </c>
    </row>
    <row r="88" spans="1:17" x14ac:dyDescent="0.25">
      <c r="A88" s="5"/>
      <c r="K88" s="12" t="str">
        <f t="shared" si="1"/>
        <v>08117</v>
      </c>
      <c r="L88" s="12" t="s">
        <v>384</v>
      </c>
      <c r="M88" s="12" t="s">
        <v>146</v>
      </c>
      <c r="P88" s="2" t="s">
        <v>589</v>
      </c>
      <c r="Q88" s="10">
        <v>6.7000000000000004E-2</v>
      </c>
    </row>
    <row r="89" spans="1:17" x14ac:dyDescent="0.25">
      <c r="A89" s="5"/>
      <c r="K89" s="12" t="str">
        <f t="shared" si="1"/>
        <v>08119</v>
      </c>
      <c r="L89" s="12" t="s">
        <v>385</v>
      </c>
      <c r="M89" s="12" t="s">
        <v>127</v>
      </c>
      <c r="P89" s="2" t="s">
        <v>590</v>
      </c>
      <c r="Q89" s="2" t="s">
        <v>524</v>
      </c>
    </row>
    <row r="90" spans="1:17" x14ac:dyDescent="0.25">
      <c r="A90" s="5"/>
      <c r="K90" s="12" t="str">
        <f t="shared" si="1"/>
        <v>08121</v>
      </c>
      <c r="L90" s="12" t="s">
        <v>386</v>
      </c>
      <c r="M90" s="12" t="s">
        <v>155</v>
      </c>
      <c r="P90" s="2" t="s">
        <v>591</v>
      </c>
      <c r="Q90" s="10">
        <v>7.1999999999999995E-2</v>
      </c>
    </row>
    <row r="91" spans="1:17" x14ac:dyDescent="0.25">
      <c r="A91" s="5"/>
      <c r="K91" s="12" t="str">
        <f t="shared" si="1"/>
        <v>08123</v>
      </c>
      <c r="L91" s="12" t="s">
        <v>387</v>
      </c>
      <c r="M91" s="12" t="s">
        <v>119</v>
      </c>
      <c r="P91" s="2" t="s">
        <v>592</v>
      </c>
      <c r="Q91" s="2" t="s">
        <v>524</v>
      </c>
    </row>
    <row r="92" spans="1:17" x14ac:dyDescent="0.25">
      <c r="A92" s="5"/>
      <c r="K92" s="12" t="str">
        <f t="shared" si="1"/>
        <v>08125</v>
      </c>
      <c r="L92" s="12" t="s">
        <v>388</v>
      </c>
      <c r="M92" s="12" t="s">
        <v>389</v>
      </c>
      <c r="P92" s="2" t="s">
        <v>593</v>
      </c>
      <c r="Q92" s="2">
        <v>7.8E-2</v>
      </c>
    </row>
    <row r="93" spans="1:17" x14ac:dyDescent="0.25">
      <c r="A93" s="5"/>
      <c r="K93" s="12" t="str">
        <f t="shared" si="1"/>
        <v>49001</v>
      </c>
      <c r="L93" s="12" t="s">
        <v>390</v>
      </c>
      <c r="M93" s="12" t="s">
        <v>391</v>
      </c>
      <c r="P93" s="2" t="s">
        <v>594</v>
      </c>
      <c r="Q93" s="2">
        <v>6.6000000000000003E-2</v>
      </c>
    </row>
    <row r="94" spans="1:17" x14ac:dyDescent="0.25">
      <c r="A94" s="5"/>
      <c r="K94" s="12" t="str">
        <f t="shared" si="1"/>
        <v>49003</v>
      </c>
      <c r="L94" s="12" t="s">
        <v>225</v>
      </c>
      <c r="M94" s="12" t="s">
        <v>131</v>
      </c>
      <c r="P94" s="2" t="s">
        <v>595</v>
      </c>
      <c r="Q94" s="44">
        <v>6.5000000000000002E-2</v>
      </c>
    </row>
    <row r="95" spans="1:17" x14ac:dyDescent="0.25">
      <c r="A95" s="5"/>
      <c r="K95" s="12" t="str">
        <f t="shared" si="1"/>
        <v>49005</v>
      </c>
      <c r="L95" s="12" t="s">
        <v>226</v>
      </c>
      <c r="M95" s="12" t="s">
        <v>160</v>
      </c>
      <c r="P95" s="2" t="s">
        <v>596</v>
      </c>
      <c r="Q95" s="10">
        <v>6.4000000000000001E-2</v>
      </c>
    </row>
    <row r="96" spans="1:17" x14ac:dyDescent="0.25">
      <c r="A96" s="5"/>
      <c r="K96" s="12" t="str">
        <f t="shared" si="1"/>
        <v>49007</v>
      </c>
      <c r="L96" s="12" t="s">
        <v>74</v>
      </c>
      <c r="M96" s="12" t="s">
        <v>137</v>
      </c>
      <c r="P96" s="2" t="s">
        <v>597</v>
      </c>
      <c r="Q96" s="10">
        <v>7.0000000000000007E-2</v>
      </c>
    </row>
    <row r="97" spans="1:17" x14ac:dyDescent="0.25">
      <c r="A97" s="5"/>
      <c r="K97" s="12" t="str">
        <f t="shared" si="1"/>
        <v>49009</v>
      </c>
      <c r="L97" s="12" t="s">
        <v>75</v>
      </c>
      <c r="M97" s="12" t="s">
        <v>130</v>
      </c>
      <c r="P97" s="2" t="s">
        <v>598</v>
      </c>
      <c r="Q97" s="2" t="s">
        <v>524</v>
      </c>
    </row>
    <row r="98" spans="1:17" x14ac:dyDescent="0.25">
      <c r="A98" s="5"/>
      <c r="K98" s="12" t="str">
        <f t="shared" si="1"/>
        <v>49011</v>
      </c>
      <c r="L98" s="12" t="s">
        <v>392</v>
      </c>
      <c r="M98" s="12" t="s">
        <v>128</v>
      </c>
      <c r="P98" s="2" t="s">
        <v>599</v>
      </c>
      <c r="Q98" s="10">
        <v>6.3E-2</v>
      </c>
    </row>
    <row r="99" spans="1:17" x14ac:dyDescent="0.25">
      <c r="A99" s="5"/>
      <c r="K99" s="12" t="str">
        <f t="shared" si="1"/>
        <v>49013</v>
      </c>
      <c r="L99" s="12" t="s">
        <v>58</v>
      </c>
      <c r="M99" s="12" t="s">
        <v>108</v>
      </c>
      <c r="P99" s="2" t="s">
        <v>600</v>
      </c>
      <c r="Q99" s="2">
        <v>6.4000000000000001E-2</v>
      </c>
    </row>
    <row r="100" spans="1:17" x14ac:dyDescent="0.25">
      <c r="A100" s="5"/>
      <c r="K100" s="12" t="str">
        <f t="shared" si="1"/>
        <v>49015</v>
      </c>
      <c r="L100" s="12" t="s">
        <v>98</v>
      </c>
      <c r="M100" s="12" t="s">
        <v>161</v>
      </c>
      <c r="P100" s="2" t="s">
        <v>601</v>
      </c>
      <c r="Q100" s="10">
        <v>6.8000000000000005E-2</v>
      </c>
    </row>
    <row r="101" spans="1:17" x14ac:dyDescent="0.25">
      <c r="A101" s="5"/>
      <c r="K101" s="12" t="str">
        <f t="shared" si="1"/>
        <v>49017</v>
      </c>
      <c r="L101" s="12" t="s">
        <v>76</v>
      </c>
      <c r="M101" s="12" t="s">
        <v>122</v>
      </c>
      <c r="P101" s="2" t="s">
        <v>602</v>
      </c>
      <c r="Q101" s="2" t="s">
        <v>524</v>
      </c>
    </row>
    <row r="102" spans="1:17" x14ac:dyDescent="0.25">
      <c r="A102" s="5"/>
      <c r="K102" s="12" t="str">
        <f t="shared" si="1"/>
        <v>49019</v>
      </c>
      <c r="L102" s="12" t="s">
        <v>77</v>
      </c>
      <c r="M102" s="12" t="s">
        <v>132</v>
      </c>
      <c r="P102" s="2" t="s">
        <v>603</v>
      </c>
      <c r="Q102" s="10">
        <v>0.06</v>
      </c>
    </row>
    <row r="103" spans="1:17" x14ac:dyDescent="0.25">
      <c r="A103" s="5"/>
      <c r="K103" s="12" t="str">
        <f t="shared" si="1"/>
        <v>49021</v>
      </c>
      <c r="L103" s="12" t="s">
        <v>90</v>
      </c>
      <c r="M103" s="12" t="s">
        <v>165</v>
      </c>
      <c r="P103" s="2" t="s">
        <v>604</v>
      </c>
      <c r="Q103" s="2" t="s">
        <v>524</v>
      </c>
    </row>
    <row r="104" spans="1:17" x14ac:dyDescent="0.25">
      <c r="A104" s="5"/>
      <c r="K104" s="12" t="str">
        <f t="shared" si="1"/>
        <v>49023</v>
      </c>
      <c r="L104" s="12" t="s">
        <v>393</v>
      </c>
      <c r="M104" s="12" t="s">
        <v>394</v>
      </c>
      <c r="O104" s="42"/>
      <c r="P104" s="45" t="s">
        <v>605</v>
      </c>
      <c r="Q104" s="2">
        <v>6.5000000000000002E-2</v>
      </c>
    </row>
    <row r="105" spans="1:17" x14ac:dyDescent="0.25">
      <c r="A105" s="5"/>
      <c r="K105" s="12" t="str">
        <f t="shared" si="1"/>
        <v>49025</v>
      </c>
      <c r="L105" s="12" t="s">
        <v>395</v>
      </c>
      <c r="M105" s="12" t="s">
        <v>396</v>
      </c>
      <c r="P105" s="2" t="s">
        <v>606</v>
      </c>
      <c r="Q105" s="2">
        <v>6.3E-2</v>
      </c>
    </row>
    <row r="106" spans="1:17" x14ac:dyDescent="0.25">
      <c r="A106" s="5"/>
      <c r="K106" s="12" t="str">
        <f t="shared" si="1"/>
        <v>49027</v>
      </c>
      <c r="L106" s="12" t="s">
        <v>397</v>
      </c>
      <c r="M106" s="12" t="s">
        <v>398</v>
      </c>
    </row>
    <row r="107" spans="1:17" x14ac:dyDescent="0.25">
      <c r="A107" s="5"/>
      <c r="K107" s="12" t="str">
        <f t="shared" si="1"/>
        <v>49029</v>
      </c>
      <c r="L107" s="12" t="s">
        <v>399</v>
      </c>
      <c r="M107" s="12" t="s">
        <v>364</v>
      </c>
    </row>
    <row r="108" spans="1:17" x14ac:dyDescent="0.25">
      <c r="A108" s="5"/>
      <c r="K108" s="12" t="str">
        <f t="shared" si="1"/>
        <v>49031</v>
      </c>
      <c r="L108" s="12" t="s">
        <v>400</v>
      </c>
      <c r="M108" s="12" t="s">
        <v>401</v>
      </c>
    </row>
    <row r="109" spans="1:17" x14ac:dyDescent="0.25">
      <c r="A109" s="5"/>
      <c r="K109" s="12" t="str">
        <f t="shared" si="1"/>
        <v>49033</v>
      </c>
      <c r="L109" s="12" t="s">
        <v>99</v>
      </c>
      <c r="M109" s="12" t="s">
        <v>162</v>
      </c>
    </row>
    <row r="110" spans="1:17" x14ac:dyDescent="0.25">
      <c r="A110" s="5"/>
      <c r="K110" s="12" t="str">
        <f t="shared" si="1"/>
        <v>49035</v>
      </c>
      <c r="L110" s="12" t="s">
        <v>402</v>
      </c>
      <c r="M110" s="12" t="s">
        <v>148</v>
      </c>
    </row>
    <row r="111" spans="1:17" x14ac:dyDescent="0.25">
      <c r="A111" s="5"/>
      <c r="K111" s="12" t="str">
        <f t="shared" si="1"/>
        <v>49037</v>
      </c>
      <c r="L111" s="12" t="s">
        <v>78</v>
      </c>
      <c r="M111" s="12" t="s">
        <v>154</v>
      </c>
    </row>
    <row r="112" spans="1:17" x14ac:dyDescent="0.25">
      <c r="A112" s="5"/>
      <c r="K112" s="12" t="str">
        <f t="shared" si="1"/>
        <v>49039</v>
      </c>
      <c r="L112" s="12" t="s">
        <v>403</v>
      </c>
      <c r="M112" s="12" t="s">
        <v>404</v>
      </c>
    </row>
    <row r="113" spans="1:13" x14ac:dyDescent="0.25">
      <c r="A113" s="5"/>
      <c r="K113" s="12" t="str">
        <f t="shared" si="1"/>
        <v>49041</v>
      </c>
      <c r="L113" s="12" t="s">
        <v>405</v>
      </c>
      <c r="M113" s="12" t="s">
        <v>406</v>
      </c>
    </row>
    <row r="114" spans="1:13" x14ac:dyDescent="0.25">
      <c r="A114" s="5"/>
      <c r="K114" s="12" t="str">
        <f t="shared" si="1"/>
        <v>49043</v>
      </c>
      <c r="L114" s="12" t="s">
        <v>407</v>
      </c>
      <c r="M114" s="12" t="s">
        <v>146</v>
      </c>
    </row>
    <row r="115" spans="1:13" x14ac:dyDescent="0.25">
      <c r="A115" s="5"/>
      <c r="K115" s="12" t="str">
        <f t="shared" si="1"/>
        <v>49045</v>
      </c>
      <c r="L115" s="12" t="s">
        <v>408</v>
      </c>
      <c r="M115" s="12" t="s">
        <v>107</v>
      </c>
    </row>
    <row r="116" spans="1:13" x14ac:dyDescent="0.25">
      <c r="A116" s="5"/>
      <c r="K116" s="12" t="str">
        <f t="shared" si="1"/>
        <v>49047</v>
      </c>
      <c r="L116" s="12" t="s">
        <v>72</v>
      </c>
      <c r="M116" s="12" t="s">
        <v>129</v>
      </c>
    </row>
    <row r="117" spans="1:13" x14ac:dyDescent="0.25">
      <c r="K117" s="12" t="str">
        <f t="shared" si="1"/>
        <v>49049</v>
      </c>
      <c r="L117" s="12" t="s">
        <v>229</v>
      </c>
      <c r="M117" s="12" t="s">
        <v>4</v>
      </c>
    </row>
    <row r="118" spans="1:13" x14ac:dyDescent="0.25">
      <c r="K118" s="12" t="str">
        <f t="shared" si="1"/>
        <v>49051</v>
      </c>
      <c r="L118" s="12" t="s">
        <v>409</v>
      </c>
      <c r="M118" s="12" t="s">
        <v>410</v>
      </c>
    </row>
    <row r="119" spans="1:13" x14ac:dyDescent="0.25">
      <c r="K119" s="12" t="str">
        <f t="shared" si="1"/>
        <v>49053</v>
      </c>
      <c r="L119" s="12" t="s">
        <v>73</v>
      </c>
      <c r="M119" s="12" t="s">
        <v>155</v>
      </c>
    </row>
    <row r="120" spans="1:13" x14ac:dyDescent="0.25">
      <c r="K120" s="12" t="str">
        <f t="shared" si="1"/>
        <v>49055</v>
      </c>
      <c r="L120" s="12" t="s">
        <v>96</v>
      </c>
      <c r="M120" s="12" t="s">
        <v>156</v>
      </c>
    </row>
    <row r="121" spans="1:13" x14ac:dyDescent="0.25">
      <c r="K121" s="12" t="str">
        <f t="shared" si="1"/>
        <v>49057</v>
      </c>
      <c r="L121" s="12" t="s">
        <v>411</v>
      </c>
      <c r="M121" s="12" t="s">
        <v>164</v>
      </c>
    </row>
  </sheetData>
  <autoFilter ref="F6:I121">
    <filterColumn colId="2">
      <filters blank="1">
        <filter val="N"/>
      </filters>
    </filterColumn>
  </autoFilter>
  <customSheetViews>
    <customSheetView guid="{1832BA59-BCD8-4E9F-AEF4-C3CF392B5071}" filter="1" showAutoFilter="1">
      <selection activeCell="G23" sqref="G23"/>
      <pageMargins left="0.7" right="0.7" top="0.75" bottom="0.75" header="0.3" footer="0.3"/>
      <pageSetup orientation="portrait" r:id="rId1"/>
      <autoFilter ref="F6:I121">
        <filterColumn colId="2">
          <filters blank="1">
            <filter val="N"/>
          </filters>
        </filterColumn>
      </autoFilter>
    </customSheetView>
    <customSheetView guid="{93CD1C20-D5A8-465F-B767-2A44AB112E3A}">
      <pageMargins left="0.7" right="0.7" top="0.75" bottom="0.75" header="0.3" footer="0.3"/>
      <pageSetup orientation="portrait" r:id="rId2"/>
    </customSheetView>
    <customSheetView guid="{6DBF34AD-F352-4236-A5D7-EAC15701FF72}">
      <selection activeCell="D25" sqref="D25"/>
      <pageMargins left="0.7" right="0.7" top="0.75" bottom="0.75" header="0.3" footer="0.3"/>
      <pageSetup orientation="portrait" r:id="rId3"/>
    </customSheetView>
    <customSheetView guid="{0640B021-653C-430D-86F6-E1181AA92BD2}">
      <selection activeCell="D25" sqref="D25"/>
      <pageMargins left="0.7" right="0.7" top="0.75" bottom="0.75" header="0.3" footer="0.3"/>
      <pageSetup orientation="portrait" r:id="rId4"/>
    </customSheetView>
  </customSheetViews>
  <hyperlinks>
    <hyperlink ref="K3" r:id="rId5" display="http://www.epa.gov/airdata/ad_maps.html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3 state Ozone Monitors</vt:lpstr>
      <vt:lpstr>xref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</dc:creator>
  <cp:lastModifiedBy>Till Stoeckenius</cp:lastModifiedBy>
  <cp:lastPrinted>2013-09-24T21:54:21Z</cp:lastPrinted>
  <dcterms:created xsi:type="dcterms:W3CDTF">2012-02-29T16:59:49Z</dcterms:created>
  <dcterms:modified xsi:type="dcterms:W3CDTF">2013-10-02T22:30:27Z</dcterms:modified>
</cp:coreProperties>
</file>